
<file path=[Content_Types].xml><?xml version="1.0" encoding="utf-8"?>
<Types xmlns="http://schemas.openxmlformats.org/package/2006/content-types">
  <Default Extension="bin" ContentType="application/vnd.openxmlformats-officedocument.spreadsheetml.printerSettings"/>
  <Default Extension="jpe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metadata.xml" ContentType="application/vnd.openxmlformats-officedocument.spreadsheetml.sheetMetadata+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30026"/>
  <workbookPr defaultThemeVersion="166925"/>
  <mc:AlternateContent xmlns:mc="http://schemas.openxmlformats.org/markup-compatibility/2006">
    <mc:Choice Requires="x15">
      <x15ac:absPath xmlns:x15ac="http://schemas.microsoft.com/office/spreadsheetml/2010/11/ac" url="V:\Direction_europe_rayonnement-international\02_FESI\02_13_SI\02_13_6_Euro-Pac\Feuille de dépenses et calcul\73.02 - PCES\Demande de paiement\AAP 1 - 2024-B-10544\"/>
    </mc:Choice>
  </mc:AlternateContent>
  <xr:revisionPtr revIDLastSave="0" documentId="13_ncr:1_{D98BDD66-28E6-469C-8ADC-354F9AEB2EBA}" xr6:coauthVersionLast="47" xr6:coauthVersionMax="47" xr10:uidLastSave="{00000000-0000-0000-0000-000000000000}"/>
  <bookViews>
    <workbookView xWindow="-120" yWindow="-120" windowWidth="29040" windowHeight="15720" xr2:uid="{AF4C0F90-D81A-4374-8627-BB2D547794B8}"/>
  </bookViews>
  <sheets>
    <sheet name="Notice d'accueil" sheetId="10" r:id="rId1"/>
    <sheet name="Info" sheetId="11" r:id="rId2"/>
    <sheet name="Dépenses sur factures" sheetId="4" r:id="rId3"/>
    <sheet name="Coûts indirects" sheetId="13" r:id="rId4"/>
    <sheet name="Synthèse_des_dépenses" sheetId="2" r:id="rId5"/>
    <sheet name="LISTE" sheetId="3" state="hidden" r:id="rId6"/>
  </sheets>
  <externalReferences>
    <externalReference r:id="rId7"/>
  </externalReferences>
  <definedNames>
    <definedName name="Volets">[1]Paramétrage!$E$2:$E$4</definedName>
    <definedName name="_xlnm.Print_Area" localSheetId="3">'Coûts indirects'!$A$1:$M$13</definedName>
    <definedName name="_xlnm.Print_Area" localSheetId="4">Synthèse_des_dépenses!$A$1:$D$13</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F13" i="4" l="1" a="1"/>
  <c r="F13" i="4" s="1"/>
  <c r="F10" i="4" a="1"/>
  <c r="F10" i="4" s="1"/>
  <c r="F8" i="4" a="1"/>
  <c r="F8" i="4" s="1"/>
  <c r="F9" i="4" a="1"/>
  <c r="F9" i="4" s="1"/>
  <c r="F11" i="4" a="1"/>
  <c r="F11" i="4" s="1"/>
  <c r="F12" i="4" a="1"/>
  <c r="F12" i="4" s="1"/>
  <c r="F14" i="4" a="1"/>
  <c r="F14" i="4" s="1"/>
  <c r="F15" i="4" a="1"/>
  <c r="F15" i="4" s="1"/>
  <c r="F16" i="4" a="1"/>
  <c r="F16" i="4" s="1"/>
  <c r="F17" i="4" a="1"/>
  <c r="F17" i="4" s="1"/>
  <c r="F18" i="4" a="1"/>
  <c r="F18" i="4" s="1"/>
  <c r="F19" i="4" a="1"/>
  <c r="F19" i="4" s="1"/>
  <c r="F20" i="4" a="1"/>
  <c r="F20" i="4" s="1"/>
  <c r="F21" i="4" a="1"/>
  <c r="F21" i="4" s="1"/>
  <c r="F22" i="4" a="1"/>
  <c r="F22" i="4" s="1"/>
  <c r="F23" i="4" a="1"/>
  <c r="F23" i="4" s="1"/>
  <c r="F24" i="4" a="1"/>
  <c r="F24" i="4" s="1"/>
  <c r="F25" i="4" a="1"/>
  <c r="F25" i="4" s="1"/>
  <c r="F26" i="4" a="1"/>
  <c r="F26" i="4" s="1"/>
  <c r="F27" i="4" a="1"/>
  <c r="F27" i="4" s="1"/>
  <c r="F28" i="4" a="1"/>
  <c r="F28" i="4" s="1"/>
  <c r="F29" i="4" a="1"/>
  <c r="F29" i="4" s="1"/>
  <c r="F30" i="4" a="1"/>
  <c r="F30" i="4" s="1"/>
  <c r="F31" i="4" a="1"/>
  <c r="F31" i="4" s="1"/>
  <c r="F32" i="4" a="1"/>
  <c r="F32" i="4" s="1"/>
  <c r="F33" i="4" a="1"/>
  <c r="F33" i="4" s="1"/>
  <c r="F34" i="4" a="1"/>
  <c r="F34" i="4" s="1"/>
  <c r="F35" i="4" a="1"/>
  <c r="F35" i="4" s="1"/>
  <c r="F36" i="4" a="1"/>
  <c r="F36" i="4" s="1"/>
  <c r="F37" i="4" a="1"/>
  <c r="F37" i="4" s="1"/>
  <c r="F38" i="4" a="1"/>
  <c r="F38" i="4" s="1"/>
  <c r="F39" i="4" a="1"/>
  <c r="F39" i="4" s="1"/>
  <c r="F40" i="4" a="1"/>
  <c r="F40" i="4" s="1"/>
  <c r="F41" i="4" a="1"/>
  <c r="F41" i="4" s="1"/>
  <c r="F42" i="4" a="1"/>
  <c r="F42" i="4" s="1"/>
  <c r="F43" i="4" a="1"/>
  <c r="F43" i="4" s="1"/>
  <c r="F44" i="4" a="1"/>
  <c r="F44" i="4" s="1"/>
  <c r="F45" i="4" a="1"/>
  <c r="F45" i="4" s="1"/>
  <c r="F46" i="4" a="1"/>
  <c r="F46" i="4" s="1"/>
  <c r="F47" i="4" a="1"/>
  <c r="F47" i="4" s="1"/>
  <c r="F48" i="4" a="1"/>
  <c r="F48" i="4" s="1"/>
  <c r="F49" i="4" a="1"/>
  <c r="F49" i="4" s="1"/>
  <c r="F50" i="4" a="1"/>
  <c r="F50" i="4" s="1"/>
  <c r="F51" i="4" a="1"/>
  <c r="F51" i="4" s="1"/>
  <c r="F52" i="4" a="1"/>
  <c r="F52" i="4" s="1"/>
  <c r="F53" i="4" a="1"/>
  <c r="F53" i="4" s="1"/>
  <c r="F54" i="4" a="1"/>
  <c r="F54" i="4" s="1"/>
  <c r="F55" i="4" a="1"/>
  <c r="F55" i="4" s="1"/>
  <c r="F56" i="4" a="1"/>
  <c r="F56" i="4" s="1"/>
  <c r="F57" i="4" a="1"/>
  <c r="F57" i="4" s="1"/>
  <c r="F58" i="4" a="1"/>
  <c r="F58" i="4" s="1"/>
  <c r="F59" i="4" a="1"/>
  <c r="F59" i="4" s="1"/>
  <c r="F60" i="4" a="1"/>
  <c r="F60" i="4" s="1"/>
  <c r="F61" i="4" a="1"/>
  <c r="F61" i="4" s="1"/>
  <c r="F62" i="4" a="1"/>
  <c r="F62" i="4" s="1"/>
  <c r="F63" i="4" a="1"/>
  <c r="F63" i="4" s="1"/>
  <c r="F64" i="4" a="1"/>
  <c r="F64" i="4" s="1"/>
  <c r="F65" i="4" a="1"/>
  <c r="F65" i="4" s="1"/>
  <c r="F66" i="4" a="1"/>
  <c r="F66" i="4" s="1"/>
  <c r="F67" i="4" a="1"/>
  <c r="F67" i="4" s="1"/>
  <c r="F68" i="4" a="1"/>
  <c r="F68" i="4" s="1"/>
  <c r="F69" i="4" a="1"/>
  <c r="F69" i="4" s="1"/>
  <c r="F70" i="4" a="1"/>
  <c r="F70" i="4" s="1"/>
  <c r="F71" i="4" a="1"/>
  <c r="F71" i="4" s="1"/>
  <c r="F72" i="4" a="1"/>
  <c r="F72" i="4" s="1"/>
  <c r="F73" i="4" a="1"/>
  <c r="F73" i="4" s="1"/>
  <c r="F74" i="4" a="1"/>
  <c r="F74" i="4" s="1"/>
  <c r="F75" i="4" a="1"/>
  <c r="F75" i="4" s="1"/>
  <c r="F76" i="4" a="1"/>
  <c r="F76" i="4" s="1"/>
  <c r="F77" i="4" a="1"/>
  <c r="F77" i="4" s="1"/>
  <c r="F78" i="4" a="1"/>
  <c r="F78" i="4" s="1"/>
  <c r="F79" i="4" a="1"/>
  <c r="F79" i="4" s="1"/>
  <c r="F80" i="4" a="1"/>
  <c r="F80" i="4" s="1"/>
  <c r="F81" i="4" a="1"/>
  <c r="F81" i="4" s="1"/>
  <c r="F82" i="4" a="1"/>
  <c r="F82" i="4" s="1"/>
  <c r="F83" i="4" a="1"/>
  <c r="F83" i="4" s="1"/>
  <c r="F84" i="4" a="1"/>
  <c r="F84" i="4" s="1"/>
  <c r="F85" i="4" a="1"/>
  <c r="F85" i="4" s="1"/>
  <c r="F86" i="4" a="1"/>
  <c r="F86" i="4" s="1"/>
  <c r="F87" i="4" a="1"/>
  <c r="F87" i="4" s="1"/>
  <c r="F88" i="4" a="1"/>
  <c r="F88" i="4" s="1"/>
  <c r="F89" i="4" a="1"/>
  <c r="F89" i="4" s="1"/>
  <c r="F90" i="4" a="1"/>
  <c r="F90" i="4" s="1"/>
  <c r="F91" i="4" a="1"/>
  <c r="F91" i="4" s="1"/>
  <c r="F92" i="4" a="1"/>
  <c r="F92" i="4" s="1"/>
  <c r="F93" i="4" a="1"/>
  <c r="F93" i="4" s="1"/>
  <c r="F94" i="4" a="1"/>
  <c r="F94" i="4" s="1"/>
  <c r="F95" i="4" a="1"/>
  <c r="F95" i="4" s="1"/>
  <c r="F96" i="4" a="1"/>
  <c r="F96" i="4" s="1"/>
  <c r="F97" i="4" a="1"/>
  <c r="F97" i="4" s="1"/>
  <c r="F98" i="4" a="1"/>
  <c r="F98" i="4" s="1"/>
  <c r="F99" i="4" a="1"/>
  <c r="F99" i="4" s="1"/>
  <c r="F100" i="4" a="1"/>
  <c r="F100" i="4" s="1"/>
  <c r="F101" i="4" a="1"/>
  <c r="F101" i="4" s="1"/>
  <c r="F102" i="4" a="1"/>
  <c r="F102" i="4" s="1"/>
  <c r="F103" i="4" a="1"/>
  <c r="F103" i="4" s="1"/>
  <c r="F104" i="4" a="1"/>
  <c r="F104" i="4" s="1"/>
  <c r="F105" i="4" a="1"/>
  <c r="F105" i="4" s="1"/>
  <c r="F106" i="4" a="1"/>
  <c r="F106" i="4" s="1"/>
  <c r="F7" i="4" a="1"/>
  <c r="F7" i="4" s="1"/>
  <c r="F6" i="4" l="1" a="1"/>
  <c r="F6" i="4" s="1"/>
  <c r="N16" i="4"/>
  <c r="F5" i="4" a="1"/>
  <c r="F5" i="4" s="1"/>
  <c r="N6" i="4" l="1"/>
  <c r="N5" i="4"/>
  <c r="N7" i="4"/>
  <c r="N8" i="4"/>
  <c r="N9" i="4"/>
  <c r="N10" i="4"/>
  <c r="N11" i="4"/>
  <c r="N12" i="4"/>
  <c r="N13" i="4"/>
  <c r="N14" i="4"/>
  <c r="N15" i="4"/>
  <c r="N17" i="4"/>
  <c r="N18" i="4"/>
  <c r="N19" i="4"/>
  <c r="N20" i="4"/>
  <c r="N21" i="4"/>
  <c r="N22" i="4"/>
  <c r="N23" i="4"/>
  <c r="N24" i="4"/>
  <c r="N25" i="4"/>
  <c r="N26" i="4"/>
  <c r="N27" i="4"/>
  <c r="N28" i="4"/>
  <c r="N29" i="4"/>
  <c r="N30" i="4"/>
  <c r="N31" i="4"/>
  <c r="N32" i="4"/>
  <c r="N33" i="4"/>
  <c r="N34" i="4"/>
  <c r="N35" i="4"/>
  <c r="N36" i="4"/>
  <c r="N37" i="4"/>
  <c r="N38" i="4"/>
  <c r="N39" i="4"/>
  <c r="N40" i="4"/>
  <c r="N41" i="4"/>
  <c r="N42" i="4"/>
  <c r="N43" i="4"/>
  <c r="N44" i="4"/>
  <c r="N45" i="4"/>
  <c r="N46" i="4"/>
  <c r="N47" i="4"/>
  <c r="N48" i="4"/>
  <c r="N49" i="4"/>
  <c r="N50" i="4"/>
  <c r="N51" i="4"/>
  <c r="N52" i="4"/>
  <c r="N53" i="4"/>
  <c r="N54" i="4"/>
  <c r="N55" i="4"/>
  <c r="N56" i="4"/>
  <c r="N57" i="4"/>
  <c r="N58" i="4"/>
  <c r="N59" i="4"/>
  <c r="N60" i="4"/>
  <c r="N61" i="4"/>
  <c r="N62" i="4"/>
  <c r="N63" i="4"/>
  <c r="N64" i="4"/>
  <c r="N65" i="4"/>
  <c r="N66" i="4"/>
  <c r="N67" i="4"/>
  <c r="N68" i="4"/>
  <c r="N69" i="4"/>
  <c r="N70" i="4"/>
  <c r="N71" i="4"/>
  <c r="N72" i="4"/>
  <c r="N73" i="4"/>
  <c r="N74" i="4"/>
  <c r="N75" i="4"/>
  <c r="N76" i="4"/>
  <c r="N77" i="4"/>
  <c r="N78" i="4"/>
  <c r="N79" i="4"/>
  <c r="N80" i="4"/>
  <c r="N81" i="4"/>
  <c r="N82" i="4"/>
  <c r="N83" i="4"/>
  <c r="N84" i="4"/>
  <c r="N85" i="4"/>
  <c r="N86" i="4"/>
  <c r="N87" i="4"/>
  <c r="N88" i="4"/>
  <c r="N89" i="4"/>
  <c r="N90" i="4"/>
  <c r="N91" i="4"/>
  <c r="N92" i="4"/>
  <c r="N93" i="4"/>
  <c r="N94" i="4"/>
  <c r="N95" i="4"/>
  <c r="N96" i="4"/>
  <c r="N97" i="4"/>
  <c r="N98" i="4"/>
  <c r="N99" i="4"/>
  <c r="N100" i="4"/>
  <c r="N101" i="4"/>
  <c r="N102" i="4"/>
  <c r="N103" i="4"/>
  <c r="N104" i="4"/>
  <c r="N105" i="4"/>
  <c r="N106" i="4"/>
  <c r="M107" i="4" l="1"/>
  <c r="N107" i="4" l="1"/>
  <c r="D9" i="13" s="1"/>
  <c r="D9" i="2" l="1"/>
  <c r="D10" i="2"/>
  <c r="D8" i="2"/>
  <c r="D7" i="2"/>
  <c r="D6" i="2"/>
  <c r="D5" i="2"/>
  <c r="F9" i="13"/>
  <c r="D12" i="2" s="1"/>
  <c r="D11" i="2" l="1"/>
  <c r="D13" i="2" s="1"/>
</calcChain>
</file>

<file path=xl/metadata.xml><?xml version="1.0" encoding="utf-8"?>
<metadata xmlns="http://schemas.openxmlformats.org/spreadsheetml/2006/main" xmlns:xda="http://schemas.microsoft.com/office/spreadsheetml/2017/dynamicarray">
  <metadataTypes count="1">
    <metadataType name="XLDAPR" minSupportedVersion="120000" copy="1" pasteAll="1" pasteValues="1" merge="1" splitFirst="1" rowColShift="1" clearFormats="1" clearComments="1" assign="1" coerce="1" cellMeta="1"/>
  </metadataTypes>
  <futureMetadata name="XLDAPR" count="1">
    <bk>
      <extLst>
        <ext uri="{bdbb8cdc-fa1e-496e-a857-3c3f30c029c3}">
          <xda:dynamicArrayProperties fDynamic="1" fCollapsed="0"/>
        </ext>
      </extLst>
    </bk>
  </futureMetadata>
  <cellMetadata count="1">
    <bk>
      <rc t="1" v="0"/>
    </bk>
  </cellMetadata>
</metadata>
</file>

<file path=xl/sharedStrings.xml><?xml version="1.0" encoding="utf-8"?>
<sst xmlns="http://schemas.openxmlformats.org/spreadsheetml/2006/main" count="143" uniqueCount="114">
  <si>
    <t>Mise en défens de zones sensibles</t>
  </si>
  <si>
    <t>Restauration de milieux spécifiques</t>
  </si>
  <si>
    <t>Restauration de murets et de mares</t>
  </si>
  <si>
    <t>Aménagement pour la restauration de la qualité de l'eau</t>
  </si>
  <si>
    <t>Libellé de la catégorie d'investissement</t>
  </si>
  <si>
    <t>Code à utiliser</t>
  </si>
  <si>
    <t xml:space="preserve">Terres agricoles </t>
  </si>
  <si>
    <t>DEF ZS</t>
  </si>
  <si>
    <t>OUI</t>
  </si>
  <si>
    <t>IMP A</t>
  </si>
  <si>
    <t>NON</t>
  </si>
  <si>
    <t>REST SPE</t>
  </si>
  <si>
    <t>REST MM</t>
  </si>
  <si>
    <t>SOL EROS</t>
  </si>
  <si>
    <t>Restauration de la qualité de l’eau</t>
  </si>
  <si>
    <t>REST EAU</t>
  </si>
  <si>
    <t>Identification de l'investissement </t>
  </si>
  <si>
    <t>saisie automatique</t>
  </si>
  <si>
    <t>TOTAL</t>
  </si>
  <si>
    <t>(montant présenté HT, en euros)</t>
  </si>
  <si>
    <t>(affecter un numéro aux investissements (1, 2, 3,...)  en les indiquant sur les plans)</t>
  </si>
  <si>
    <t>Intitulé du poste</t>
  </si>
  <si>
    <t>Code</t>
  </si>
  <si>
    <t>Champs</t>
  </si>
  <si>
    <t>Intitulé du projet</t>
  </si>
  <si>
    <t>Nom du demandeur</t>
  </si>
  <si>
    <t>Date de début de validité</t>
  </si>
  <si>
    <t>Dispositif</t>
  </si>
  <si>
    <t>Coûts indirects</t>
  </si>
  <si>
    <t>L'article 54 (a) du règlement (UE) n° 2021/1060 du 24 juin 2021 prévoit un financement à taux forfaitaire pour les coûts indirects sur la base d'un forfait de 7 % des coûts directs  éligibles.</t>
  </si>
  <si>
    <t>SYNTHÈSE DES INVESTISSEMENTS PAR TYPE D'OUVRAGE</t>
  </si>
  <si>
    <t>Synthèses des dépenses présentées</t>
  </si>
  <si>
    <t>MONTANT HT</t>
  </si>
  <si>
    <t>Présence ou non d'un marché public</t>
  </si>
  <si>
    <t>Commentaires</t>
  </si>
  <si>
    <t>indiquer tout commentaire que vous souhaitez transmettre au service instructeur</t>
  </si>
  <si>
    <t xml:space="preserve">Mise en place de dispositifs anti-érosif </t>
  </si>
  <si>
    <t>Localisation de l'investissement</t>
  </si>
  <si>
    <t xml:space="preserve">(faire figurer ici  le n° d'îlot PAC) </t>
  </si>
  <si>
    <t>(faire figurer ici la référence cadastrale : section et numéro de parcelle)</t>
  </si>
  <si>
    <t>POINTS DE VIGILANCE</t>
  </si>
  <si>
    <t>CONSIGNES D'UTILISATION</t>
  </si>
  <si>
    <t>Intervention n°73.02 du Plan Stratégique National de Bourgogne-Franche-Comté</t>
  </si>
  <si>
    <t>SOUTIEN A LA PROTECTION DES COURS D'EAU ET DES SOLS</t>
  </si>
  <si>
    <t>en blanc</t>
  </si>
  <si>
    <t xml:space="preserve">en gris </t>
  </si>
  <si>
    <t>Champs pouvant être renseignés par le bénéficiaire</t>
  </si>
  <si>
    <t>LEGENDE</t>
  </si>
  <si>
    <t>ONGLETS</t>
  </si>
  <si>
    <t>en vert</t>
  </si>
  <si>
    <t>en rouge</t>
  </si>
  <si>
    <t>à renseigner par le bénéficiaire</t>
  </si>
  <si>
    <t>rien à renseigner par le bénéficiaire</t>
  </si>
  <si>
    <r>
      <t xml:space="preserve">Terre agricole </t>
    </r>
    <r>
      <rPr>
        <b/>
        <sz val="11"/>
        <color rgb="FFFF0000"/>
        <rFont val="Calibri"/>
        <family val="2"/>
        <scheme val="minor"/>
      </rPr>
      <t>*</t>
    </r>
  </si>
  <si>
    <r>
      <t>(m</t>
    </r>
    <r>
      <rPr>
        <i/>
        <vertAlign val="superscript"/>
        <sz val="11"/>
        <rFont val="Calibri"/>
        <family val="2"/>
        <scheme val="minor"/>
      </rPr>
      <t>2</t>
    </r>
    <r>
      <rPr>
        <i/>
        <sz val="11"/>
        <rFont val="Calibri"/>
        <family val="2"/>
        <scheme val="minor"/>
      </rPr>
      <t>, mètre linéaire ou matériel ou unité)</t>
    </r>
  </si>
  <si>
    <r>
      <t xml:space="preserve">Montant de base (dépenses présentées)
</t>
    </r>
    <r>
      <rPr>
        <sz val="11"/>
        <rFont val="Calibri"/>
        <family val="2"/>
        <scheme val="minor"/>
      </rPr>
      <t>(a)</t>
    </r>
  </si>
  <si>
    <r>
      <t xml:space="preserve">Montant du forfait
</t>
    </r>
    <r>
      <rPr>
        <sz val="11"/>
        <rFont val="Calibri"/>
        <family val="2"/>
        <scheme val="minor"/>
      </rPr>
      <t>(b)</t>
    </r>
  </si>
  <si>
    <t xml:space="preserve">SOUS-TOTAL </t>
  </si>
  <si>
    <r>
      <t>Montant présenté final HT</t>
    </r>
    <r>
      <rPr>
        <b/>
        <sz val="11"/>
        <color rgb="FFFF0000"/>
        <rFont val="Calibri"/>
        <family val="2"/>
        <scheme val="minor"/>
      </rPr>
      <t>*</t>
    </r>
  </si>
  <si>
    <r>
      <t>Montant présenté initial HT</t>
    </r>
    <r>
      <rPr>
        <b/>
        <sz val="11"/>
        <color rgb="FFFF0000"/>
        <rFont val="Calibri"/>
        <family val="2"/>
        <scheme val="minor"/>
      </rPr>
      <t xml:space="preserve"> *</t>
    </r>
  </si>
  <si>
    <r>
      <t xml:space="preserve">Quantités </t>
    </r>
    <r>
      <rPr>
        <b/>
        <sz val="11"/>
        <color rgb="FFFF0000"/>
        <rFont val="Calibri"/>
        <family val="2"/>
        <scheme val="minor"/>
      </rPr>
      <t xml:space="preserve">* </t>
    </r>
  </si>
  <si>
    <t xml:space="preserve">Libellé de la dépense </t>
  </si>
  <si>
    <t>Code de la catégorie</t>
  </si>
  <si>
    <r>
      <t xml:space="preserve">Poste de dépenses </t>
    </r>
    <r>
      <rPr>
        <b/>
        <sz val="11"/>
        <color rgb="FFFF0000"/>
        <rFont val="Calibri"/>
        <family val="2"/>
        <scheme val="minor"/>
      </rPr>
      <t>*</t>
    </r>
  </si>
  <si>
    <r>
      <t xml:space="preserve">Montant présenté
</t>
    </r>
    <r>
      <rPr>
        <sz val="11"/>
        <rFont val="Calibri"/>
        <family val="2"/>
        <scheme val="minor"/>
      </rPr>
      <t>(c) = (a) x (b)</t>
    </r>
  </si>
  <si>
    <t>Je demande (nous demandons) à bénéficier de l'aide sur les coûts indirects  liés à l'opération d'un taux forfaitaire de 7% des coûts directs éligibles (art 54 (a) du règlement (UE) n° 2021/1060 du 24 juin 2021 )</t>
  </si>
  <si>
    <t>AAP1 2025</t>
  </si>
  <si>
    <t>Synthèse_des_dépenses</t>
  </si>
  <si>
    <t xml:space="preserve">Total des montants présentés pour l'opération </t>
  </si>
  <si>
    <t>Réponse à choisir dans le menu déroulant ci-contre * :</t>
  </si>
  <si>
    <t>Coûts indirects (7% des coûts directs éligibles)</t>
  </si>
  <si>
    <t xml:space="preserve">ETAPE 1 - </t>
  </si>
  <si>
    <r>
      <t xml:space="preserve">Onglet "Coûts indirects"
</t>
    </r>
    <r>
      <rPr>
        <sz val="11"/>
        <color theme="1"/>
        <rFont val="Calibri"/>
        <family val="2"/>
        <scheme val="minor"/>
      </rPr>
      <t>Les coûts indirects sont des coûts qui ne sont pas ou ne peuvent pas être directement rattachés à une opération, tout en demeurant nécessaires à sa réalisation.
Le tableau se complète automatiquement en fonction de la réponse apportée en cellule</t>
    </r>
    <r>
      <rPr>
        <b/>
        <sz val="11"/>
        <color theme="1"/>
        <rFont val="Calibri"/>
        <family val="2"/>
        <scheme val="minor"/>
      </rPr>
      <t xml:space="preserve"> K5. </t>
    </r>
  </si>
  <si>
    <t>Implantation de haies et d’éléments arborés - Acquisition de lamier d'élagage neuf</t>
  </si>
  <si>
    <t>Implantation de haies et d'éléments arborés - Acquisition de lamier d'élagage neuf</t>
  </si>
  <si>
    <t>5-6-7</t>
  </si>
  <si>
    <t>Lot 1 - Prix 1</t>
  </si>
  <si>
    <t>DUPOND TP</t>
  </si>
  <si>
    <t>Passage à gué</t>
  </si>
  <si>
    <t>Lot 1 - Prix 3</t>
  </si>
  <si>
    <t>Clôture</t>
  </si>
  <si>
    <t>Commune X réf: AB002; AB003: AB245</t>
  </si>
  <si>
    <t>à choisir dans le menu déroulant</t>
  </si>
  <si>
    <t>calcul automatique</t>
  </si>
  <si>
    <t>Marché accord-cadre à bons de commande</t>
  </si>
  <si>
    <t>Saisie automatique. Ne pas modifier</t>
  </si>
  <si>
    <t>Protection des cours d'eau et des sols - PCES</t>
  </si>
  <si>
    <t>Numero de dossier Euro-PAC</t>
  </si>
  <si>
    <t>Objet de paiement</t>
  </si>
  <si>
    <t>Solde</t>
  </si>
  <si>
    <t>Détail des dépenses réalisées</t>
  </si>
  <si>
    <t>Le présent document constitue une part intégrante de la demande de paiement. Il doit être complété avec toutes les dépenses de l'opération.
Aucune dépense non présentée ne pourra être retenue par le service instructeur lors du calcul de l'aide.</t>
  </si>
  <si>
    <t>. Feuillet à utiliser pour les prestations de services et frais de sous-traitance réalisés justifiés par la présentation d'une facture, de justificatifs équivalent, d'estimatif du marché public ou d'autres documents liés à la passation du marché
  public.
. Les montants à présenter dans le feuillet sont ceux directement liés à la mise en œuvre de l'opération. Il s'agit donc de reporter les montants partiels ou totaux des factures, selon s'ils sont en partie ou totalement liés à l'opération.
. Une ligne de dépense correspond à une facture.
. Lorsque le montant de la facture n'est pas totalement présenté, mettez en évidence sur celui-ci les sous-dépenses présentées (surlignez ou soulignez-les). 
  Procédez de la même manière si le montant présenté fait suite à l'émission d'un rapport d'analyse des offres (RAO).
  Vous devrez, dans tous les cas remplir, dater et signer le formulaire relatif à la commande publique et l'ajouter à vos pièces justificatives dans euro-pac.
. Si l'acquittement des dépenses est justifié par la présentation d'un état récapitulatif des dépenses, veuillez imprimer cet onglet, et le faire signer par le commissaire aux comptes ou comptable public. Ensuite veuillez le joindre dans le champs "Annexe des dépenses", en plus de la version Excel (cf. 3/)</t>
  </si>
  <si>
    <t xml:space="preserve">Onglet "Dépenses sur factures" </t>
  </si>
  <si>
    <t>. Pour chaque dépense, les justificatifs appropriés seront à joindre au dossier de demande de paiement sur la plateforme euro-pac.
. En cas d'absence de justificatifs appropriés, le service instructeur écartera les montants présentés des dépenses concernées.</t>
  </si>
  <si>
    <t>Dépenses sur factures</t>
  </si>
  <si>
    <r>
      <rPr>
        <b/>
        <sz val="11"/>
        <color theme="1"/>
        <rFont val="Calibri"/>
        <family val="2"/>
        <scheme val="minor"/>
      </rPr>
      <t>ETAPE 2</t>
    </r>
    <r>
      <rPr>
        <sz val="11"/>
        <color theme="1"/>
        <rFont val="Calibri"/>
        <family val="2"/>
        <scheme val="minor"/>
      </rPr>
      <t xml:space="preserve"> - Une fois toutes vos dépenses renseignées, rendez-vous dans le feuillet de synthèse pour obtenir le récapitulatif de votre opération: 
Il est important de vérifier que les dépenses présentées se rattachent à un poste mentionné dans le feuillet Dépenses sur factures en colonne E.
</t>
    </r>
  </si>
  <si>
    <r>
      <rPr>
        <b/>
        <sz val="11"/>
        <color theme="1"/>
        <rFont val="Calibri"/>
        <family val="2"/>
        <scheme val="minor"/>
      </rPr>
      <t>ETAPE 3</t>
    </r>
    <r>
      <rPr>
        <sz val="11"/>
        <color theme="1"/>
        <rFont val="Calibri"/>
        <family val="2"/>
        <scheme val="minor"/>
      </rPr>
      <t xml:space="preserve"> - N'oubliez pas d'enregistrer la présente annexe avant de l'ajouter à vos documents dans l'onglet "Données financières de l'opération" de votre formulaire EURO-PAC.</t>
    </r>
  </si>
  <si>
    <t>Demande de paiement</t>
  </si>
  <si>
    <r>
      <t xml:space="preserve">Identifiant du justificatif retenu </t>
    </r>
    <r>
      <rPr>
        <b/>
        <sz val="11"/>
        <color rgb="FFFF0000"/>
        <rFont val="Calibri"/>
        <family val="2"/>
        <scheme val="minor"/>
      </rPr>
      <t>*</t>
    </r>
  </si>
  <si>
    <t>Date du justificatif</t>
  </si>
  <si>
    <t>(date d'émission figurant sur le justificatif)</t>
  </si>
  <si>
    <t>(information présente sur le justificatif de la dépense retenue. Ex: numéro de facture, numéro de lot si marché public...)</t>
  </si>
  <si>
    <t>(nature de la dépense indiquée sur la facture ou sur le justificatif de dépense.
Ex : désignation de la prestation…)</t>
  </si>
  <si>
    <t>(nom de l'entreprise, de la structure émettrice de la facture ou du justificatif de la dépense retenue)</t>
  </si>
  <si>
    <r>
      <t>Fournisseur à l’origine de la facture retenu</t>
    </r>
    <r>
      <rPr>
        <b/>
        <sz val="11"/>
        <color rgb="FFFF0000"/>
        <rFont val="Calibri"/>
        <family val="2"/>
        <scheme val="minor"/>
      </rPr>
      <t>*</t>
    </r>
  </si>
  <si>
    <t>Date d’acquittement</t>
  </si>
  <si>
    <t>(date effective du paiement)</t>
  </si>
  <si>
    <t>(absence ou type de marché public, à sélectionner dans le menu déroulant)</t>
  </si>
  <si>
    <t>Marché à procédure adaptée (MAPA)</t>
  </si>
  <si>
    <t>Marché à procédure formalisée</t>
  </si>
  <si>
    <t>Procédures de marchés publics</t>
  </si>
  <si>
    <t>Pas de marché public</t>
  </si>
  <si>
    <t>Marché sans publicité ni mise en concurrence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</si>
</sst>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7" formatCode="#,##0.00\ &quot;€&quot;;\-#,##0.00\ &quot;€&quot;"/>
    <numFmt numFmtId="164" formatCode="#,##0.00\ &quot;€&quot;"/>
  </numFmts>
  <fonts count="24" x14ac:knownFonts="1">
    <font>
      <sz val="11"/>
      <color theme="1"/>
      <name val="Calibri"/>
      <family val="2"/>
      <scheme val="minor"/>
    </font>
    <font>
      <sz val="8"/>
      <color theme="1"/>
      <name val="Tahoma"/>
      <family val="2"/>
    </font>
    <font>
      <sz val="8"/>
      <name val="Calibri"/>
      <family val="2"/>
      <scheme val="minor"/>
    </font>
    <font>
      <b/>
      <sz val="16"/>
      <color theme="1" tint="0.499984740745262"/>
      <name val="Calibri"/>
      <family val="2"/>
      <scheme val="minor"/>
    </font>
    <font>
      <b/>
      <sz val="22"/>
      <color theme="1"/>
      <name val="Calibri"/>
      <family val="2"/>
      <scheme val="minor"/>
    </font>
    <font>
      <b/>
      <sz val="14"/>
      <color rgb="FFFF0000"/>
      <name val="Calibri"/>
      <family val="2"/>
      <scheme val="minor"/>
    </font>
    <font>
      <b/>
      <sz val="16"/>
      <color theme="1"/>
      <name val="Calibri"/>
      <family val="2"/>
      <scheme val="minor"/>
    </font>
    <font>
      <strike/>
      <sz val="11"/>
      <color theme="1"/>
      <name val="Calibri"/>
      <family val="2"/>
      <scheme val="minor"/>
    </font>
    <font>
      <sz val="16"/>
      <color theme="1"/>
      <name val="Calibri"/>
      <family val="2"/>
      <scheme val="minor"/>
    </font>
    <font>
      <u/>
      <sz val="11"/>
      <color theme="10"/>
      <name val="Calibri"/>
      <family val="2"/>
      <scheme val="minor"/>
    </font>
    <font>
      <b/>
      <sz val="20"/>
      <color theme="1"/>
      <name val="Calibri"/>
      <family val="2"/>
      <scheme val="minor"/>
    </font>
    <font>
      <sz val="20"/>
      <color theme="1"/>
      <name val="Calibri"/>
      <family val="2"/>
      <scheme val="minor"/>
    </font>
    <font>
      <sz val="18"/>
      <color theme="1"/>
      <name val="Calibri"/>
      <family val="2"/>
      <scheme val="minor"/>
    </font>
    <font>
      <b/>
      <sz val="11"/>
      <color theme="1"/>
      <name val="Calibri"/>
      <family val="2"/>
      <scheme val="minor"/>
    </font>
    <font>
      <sz val="11"/>
      <color theme="1"/>
      <name val="Tahoma"/>
      <family val="2"/>
    </font>
    <font>
      <strike/>
      <sz val="16"/>
      <color theme="1"/>
      <name val="Calibri"/>
      <family val="2"/>
      <scheme val="minor"/>
    </font>
    <font>
      <b/>
      <sz val="14"/>
      <name val="Calibri"/>
      <family val="2"/>
      <scheme val="minor"/>
    </font>
    <font>
      <sz val="11"/>
      <name val="Calibri"/>
      <family val="2"/>
      <scheme val="minor"/>
    </font>
    <font>
      <b/>
      <sz val="14"/>
      <color theme="1"/>
      <name val="Calibri"/>
      <family val="2"/>
      <scheme val="minor"/>
    </font>
    <font>
      <b/>
      <sz val="11"/>
      <name val="Calibri"/>
      <family val="2"/>
      <scheme val="minor"/>
    </font>
    <font>
      <b/>
      <sz val="11"/>
      <color rgb="FFFF0000"/>
      <name val="Calibri"/>
      <family val="2"/>
      <scheme val="minor"/>
    </font>
    <font>
      <i/>
      <sz val="11"/>
      <name val="Calibri"/>
      <family val="2"/>
      <scheme val="minor"/>
    </font>
    <font>
      <i/>
      <sz val="11"/>
      <color rgb="FFFF0000"/>
      <name val="Calibri"/>
      <family val="2"/>
      <scheme val="minor"/>
    </font>
    <font>
      <i/>
      <vertAlign val="superscript"/>
      <sz val="11"/>
      <name val="Calibri"/>
      <family val="2"/>
      <scheme val="minor"/>
    </font>
  </fonts>
  <fills count="13">
    <fill>
      <patternFill patternType="none"/>
    </fill>
    <fill>
      <patternFill patternType="gray125"/>
    </fill>
    <fill>
      <patternFill patternType="solid">
        <fgColor theme="0" tint="-0.14999847407452621"/>
        <bgColor indexed="64"/>
      </patternFill>
    </fill>
    <fill>
      <patternFill patternType="solid">
        <fgColor theme="0"/>
        <bgColor indexed="64"/>
      </patternFill>
    </fill>
    <fill>
      <patternFill patternType="solid">
        <fgColor rgb="FFFF0000"/>
        <bgColor indexed="64"/>
      </patternFill>
    </fill>
    <fill>
      <patternFill patternType="solid">
        <fgColor rgb="FF92D050"/>
        <bgColor indexed="64"/>
      </patternFill>
    </fill>
    <fill>
      <patternFill patternType="solid">
        <fgColor theme="4" tint="0.39997558519241921"/>
        <bgColor indexed="64"/>
      </patternFill>
    </fill>
    <fill>
      <patternFill patternType="solid">
        <fgColor rgb="FFCCECFF"/>
        <bgColor indexed="64"/>
      </patternFill>
    </fill>
    <fill>
      <patternFill patternType="solid">
        <fgColor rgb="FFCCECFF"/>
        <bgColor indexed="42"/>
      </patternFill>
    </fill>
    <fill>
      <patternFill patternType="solid">
        <fgColor rgb="FFCCCCFF"/>
        <bgColor indexed="64"/>
      </patternFill>
    </fill>
    <fill>
      <patternFill patternType="solid">
        <fgColor theme="0" tint="-0.34998626667073579"/>
        <bgColor indexed="64"/>
      </patternFill>
    </fill>
    <fill>
      <patternFill patternType="solid">
        <fgColor theme="5" tint="0.79998168889431442"/>
        <bgColor indexed="64"/>
      </patternFill>
    </fill>
    <fill>
      <patternFill patternType="solid">
        <fgColor theme="0" tint="-0.14999847407452621"/>
        <bgColor indexed="42"/>
      </patternFill>
    </fill>
  </fills>
  <borders count="61">
    <border>
      <left/>
      <right/>
      <top/>
      <bottom/>
      <diagonal/>
    </border>
    <border>
      <left style="medium">
        <color rgb="FF000000"/>
      </left>
      <right/>
      <top style="medium">
        <color rgb="FF000000"/>
      </top>
      <bottom style="medium">
        <color rgb="FF000000"/>
      </bottom>
      <diagonal/>
    </border>
    <border>
      <left style="medium">
        <color indexed="64"/>
      </left>
      <right/>
      <top style="medium">
        <color indexed="64"/>
      </top>
      <bottom/>
      <diagonal/>
    </border>
    <border>
      <left style="medium">
        <color rgb="FF000000"/>
      </left>
      <right/>
      <top/>
      <bottom style="medium">
        <color rgb="FF000000"/>
      </bottom>
      <diagonal/>
    </border>
    <border>
      <left style="medium">
        <color rgb="FF000000"/>
      </left>
      <right style="medium">
        <color rgb="FF000000"/>
      </right>
      <top/>
      <bottom style="medium">
        <color rgb="FF000000"/>
      </bottom>
      <diagonal/>
    </border>
    <border>
      <left style="medium">
        <color indexed="64"/>
      </left>
      <right/>
      <top style="medium">
        <color indexed="64"/>
      </top>
      <bottom style="medium">
        <color indexed="64"/>
      </bottom>
      <diagonal/>
    </border>
    <border>
      <left style="medium">
        <color indexed="64"/>
      </left>
      <right style="medium">
        <color indexed="64"/>
      </right>
      <top/>
      <bottom style="medium">
        <color indexed="64"/>
      </bottom>
      <diagonal/>
    </border>
    <border>
      <left style="medium">
        <color indexed="64"/>
      </left>
      <right/>
      <top/>
      <bottom style="medium">
        <color indexed="64"/>
      </bottom>
      <diagonal/>
    </border>
    <border>
      <left/>
      <right/>
      <top/>
      <bottom style="medium">
        <color indexed="64"/>
      </bottom>
      <diagonal/>
    </border>
    <border>
      <left style="thin">
        <color indexed="64"/>
      </left>
      <right style="thin">
        <color indexed="64"/>
      </right>
      <top style="thin">
        <color indexed="64"/>
      </top>
      <bottom style="thin">
        <color indexed="64"/>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right/>
      <top style="medium">
        <color indexed="64"/>
      </top>
      <bottom style="thin">
        <color indexed="64"/>
      </bottom>
      <diagonal/>
    </border>
    <border>
      <left style="thin">
        <color indexed="64"/>
      </left>
      <right/>
      <top style="thin">
        <color indexed="64"/>
      </top>
      <bottom style="thin">
        <color indexed="64"/>
      </bottom>
      <diagonal/>
    </border>
    <border>
      <left style="thin">
        <color indexed="64"/>
      </left>
      <right style="thin">
        <color indexed="64"/>
      </right>
      <top style="thin">
        <color indexed="64"/>
      </top>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right style="medium">
        <color indexed="64"/>
      </right>
      <top style="medium">
        <color indexed="64"/>
      </top>
      <bottom style="thin">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thin">
        <color indexed="64"/>
      </left>
      <right style="thin">
        <color indexed="64"/>
      </right>
      <top/>
      <bottom style="thin">
        <color indexed="64"/>
      </bottom>
      <diagonal/>
    </border>
    <border>
      <left style="medium">
        <color indexed="64"/>
      </left>
      <right style="medium">
        <color indexed="64"/>
      </right>
      <top style="medium">
        <color indexed="64"/>
      </top>
      <bottom style="medium">
        <color indexed="64"/>
      </bottom>
      <diagonal/>
    </border>
    <border>
      <left/>
      <right/>
      <top style="thin">
        <color indexed="64"/>
      </top>
      <bottom style="thin">
        <color indexed="64"/>
      </bottom>
      <diagonal/>
    </border>
    <border>
      <left style="medium">
        <color indexed="64"/>
      </left>
      <right style="medium">
        <color indexed="64"/>
      </right>
      <top style="medium">
        <color indexed="64"/>
      </top>
      <bottom/>
      <diagonal/>
    </border>
    <border>
      <left/>
      <right style="medium">
        <color indexed="64"/>
      </right>
      <top/>
      <bottom style="medium">
        <color indexed="64"/>
      </bottom>
      <diagonal/>
    </border>
    <border>
      <left/>
      <right style="thin">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right style="thin">
        <color indexed="64"/>
      </right>
      <top style="thin">
        <color indexed="64"/>
      </top>
      <bottom/>
      <diagonal/>
    </border>
    <border>
      <left style="thin">
        <color indexed="64"/>
      </left>
      <right style="medium">
        <color indexed="64"/>
      </right>
      <top style="thin">
        <color indexed="64"/>
      </top>
      <bottom style="medium">
        <color indexed="64"/>
      </bottom>
      <diagonal/>
    </border>
    <border>
      <left style="medium">
        <color indexed="64"/>
      </left>
      <right/>
      <top style="thin">
        <color indexed="64"/>
      </top>
      <bottom style="thin">
        <color indexed="64"/>
      </bottom>
      <diagonal/>
    </border>
    <border>
      <left/>
      <right style="medium">
        <color indexed="64"/>
      </right>
      <top style="thin">
        <color indexed="64"/>
      </top>
      <bottom style="thin">
        <color indexed="64"/>
      </bottom>
      <diagonal/>
    </border>
    <border>
      <left style="medium">
        <color rgb="FF0000FF"/>
      </left>
      <right/>
      <top style="medium">
        <color rgb="FF0000FF"/>
      </top>
      <bottom style="medium">
        <color indexed="64"/>
      </bottom>
      <diagonal/>
    </border>
    <border>
      <left/>
      <right/>
      <top style="medium">
        <color rgb="FF0000FF"/>
      </top>
      <bottom style="medium">
        <color indexed="64"/>
      </bottom>
      <diagonal/>
    </border>
    <border>
      <left/>
      <right style="medium">
        <color rgb="FF0000FF"/>
      </right>
      <top style="medium">
        <color rgb="FF0000FF"/>
      </top>
      <bottom style="medium">
        <color indexed="64"/>
      </bottom>
      <diagonal/>
    </border>
    <border>
      <left style="medium">
        <color rgb="FF0000FF"/>
      </left>
      <right/>
      <top style="medium">
        <color indexed="64"/>
      </top>
      <bottom style="thin">
        <color indexed="64"/>
      </bottom>
      <diagonal/>
    </border>
    <border>
      <left/>
      <right style="medium">
        <color rgb="FF0000FF"/>
      </right>
      <top style="medium">
        <color indexed="64"/>
      </top>
      <bottom style="thin">
        <color indexed="64"/>
      </bottom>
      <diagonal/>
    </border>
    <border>
      <left style="medium">
        <color rgb="FF0000FF"/>
      </left>
      <right/>
      <top/>
      <bottom/>
      <diagonal/>
    </border>
    <border>
      <left/>
      <right style="medium">
        <color rgb="FF0000FF"/>
      </right>
      <top/>
      <bottom/>
      <diagonal/>
    </border>
    <border>
      <left style="medium">
        <color rgb="FF0000FF"/>
      </left>
      <right/>
      <top/>
      <bottom style="medium">
        <color rgb="FF0000FF"/>
      </bottom>
      <diagonal/>
    </border>
    <border>
      <left/>
      <right/>
      <top/>
      <bottom style="medium">
        <color rgb="FF0000FF"/>
      </bottom>
      <diagonal/>
    </border>
    <border>
      <left/>
      <right style="medium">
        <color rgb="FF0000FF"/>
      </right>
      <top/>
      <bottom style="medium">
        <color rgb="FF0000FF"/>
      </bottom>
      <diagonal/>
    </border>
    <border>
      <left style="thin">
        <color indexed="64"/>
      </left>
      <right/>
      <top style="thin">
        <color indexed="64"/>
      </top>
      <bottom/>
      <diagonal/>
    </border>
    <border>
      <left style="medium">
        <color rgb="FF0000FF"/>
      </left>
      <right style="thin">
        <color indexed="64"/>
      </right>
      <top style="thin">
        <color indexed="64"/>
      </top>
      <bottom style="thin">
        <color indexed="64"/>
      </bottom>
      <diagonal/>
    </border>
    <border>
      <left/>
      <right style="medium">
        <color rgb="FF0000FF"/>
      </right>
      <top style="thin">
        <color indexed="64"/>
      </top>
      <bottom style="thin">
        <color indexed="64"/>
      </bottom>
      <diagonal/>
    </border>
    <border>
      <left style="medium">
        <color rgb="FF0000FF"/>
      </left>
      <right style="thin">
        <color indexed="64"/>
      </right>
      <top style="thin">
        <color indexed="64"/>
      </top>
      <bottom/>
      <diagonal/>
    </border>
    <border>
      <left style="medium">
        <color rgb="FF0000FF"/>
      </left>
      <right/>
      <top style="thin">
        <color indexed="64"/>
      </top>
      <bottom style="medium">
        <color rgb="FF0000FF"/>
      </bottom>
      <diagonal/>
    </border>
    <border>
      <left/>
      <right/>
      <top style="thin">
        <color indexed="64"/>
      </top>
      <bottom style="medium">
        <color rgb="FF0000FF"/>
      </bottom>
      <diagonal/>
    </border>
    <border>
      <left/>
      <right style="medium">
        <color rgb="FF0000FF"/>
      </right>
      <top style="thin">
        <color indexed="64"/>
      </top>
      <bottom style="medium">
        <color rgb="FF0000FF"/>
      </bottom>
      <diagonal/>
    </border>
    <border>
      <left/>
      <right/>
      <top style="thin">
        <color indexed="64"/>
      </top>
      <bottom/>
      <diagonal/>
    </border>
    <border>
      <left style="thin">
        <color indexed="64"/>
      </left>
      <right style="medium">
        <color indexed="64"/>
      </right>
      <top style="thin">
        <color indexed="64"/>
      </top>
      <bottom/>
      <diagonal/>
    </border>
    <border>
      <left style="medium">
        <color rgb="FF000000"/>
      </left>
      <right/>
      <top/>
      <bottom/>
      <diagonal/>
    </border>
    <border>
      <left style="medium">
        <color indexed="64"/>
      </left>
      <right style="thin">
        <color indexed="64"/>
      </right>
      <top style="medium">
        <color indexed="64"/>
      </top>
      <bottom style="thin">
        <color indexed="64"/>
      </bottom>
      <diagonal/>
    </border>
    <border>
      <left style="thin">
        <color indexed="64"/>
      </left>
      <right/>
      <top/>
      <bottom style="thin">
        <color indexed="64"/>
      </bottom>
      <diagonal/>
    </border>
    <border>
      <left style="thin">
        <color rgb="FFFF0000"/>
      </left>
      <right style="thin">
        <color rgb="FFFF0000"/>
      </right>
      <top style="thin">
        <color rgb="FFFF0000"/>
      </top>
      <bottom style="thin">
        <color rgb="FFFF0000"/>
      </bottom>
      <diagonal/>
    </border>
    <border>
      <left style="thin">
        <color indexed="64"/>
      </left>
      <right/>
      <top style="medium">
        <color indexed="64"/>
      </top>
      <bottom style="medium">
        <color indexed="64"/>
      </bottom>
      <diagonal/>
    </border>
    <border>
      <left style="medium">
        <color indexed="64"/>
      </left>
      <right/>
      <top style="thin">
        <color indexed="64"/>
      </top>
      <bottom style="medium">
        <color rgb="FF0000FF"/>
      </bottom>
      <diagonal/>
    </border>
  </borders>
  <cellStyleXfs count="2">
    <xf numFmtId="0" fontId="0" fillId="0" borderId="0"/>
    <xf numFmtId="0" fontId="9" fillId="0" borderId="0" applyNumberFormat="0" applyFill="0" applyBorder="0" applyAlignment="0" applyProtection="0"/>
  </cellStyleXfs>
  <cellXfs count="199">
    <xf numFmtId="0" fontId="0" fillId="0" borderId="0" xfId="0"/>
    <xf numFmtId="0" fontId="1" fillId="0" borderId="1" xfId="0" applyFont="1" applyBorder="1" applyAlignment="1">
      <alignment horizontal="center" vertical="center" wrapText="1"/>
    </xf>
    <xf numFmtId="0" fontId="1" fillId="0" borderId="2" xfId="0" applyFont="1" applyBorder="1" applyAlignment="1">
      <alignment horizontal="center" vertical="center" wrapText="1"/>
    </xf>
    <xf numFmtId="0" fontId="1" fillId="0" borderId="3" xfId="0" applyFont="1" applyBorder="1" applyAlignment="1">
      <alignment horizontal="justify" vertical="center" wrapText="1"/>
    </xf>
    <xf numFmtId="0" fontId="1" fillId="0" borderId="4" xfId="0" applyFont="1" applyBorder="1" applyAlignment="1">
      <alignment horizontal="justify" vertical="center" wrapText="1"/>
    </xf>
    <xf numFmtId="0" fontId="1" fillId="0" borderId="5" xfId="0" applyFont="1" applyBorder="1" applyAlignment="1">
      <alignment horizontal="center" vertical="center" wrapText="1"/>
    </xf>
    <xf numFmtId="0" fontId="0" fillId="3" borderId="2" xfId="0" applyFill="1" applyBorder="1" applyAlignment="1">
      <alignment vertical="center"/>
    </xf>
    <xf numFmtId="0" fontId="0" fillId="3" borderId="10" xfId="0" applyFill="1" applyBorder="1" applyAlignment="1">
      <alignment vertical="center"/>
    </xf>
    <xf numFmtId="0" fontId="0" fillId="3" borderId="11" xfId="0" applyFill="1" applyBorder="1" applyAlignment="1">
      <alignment vertical="center"/>
    </xf>
    <xf numFmtId="0" fontId="0" fillId="3" borderId="12" xfId="0" applyFill="1" applyBorder="1" applyAlignment="1">
      <alignment vertical="center"/>
    </xf>
    <xf numFmtId="0" fontId="0" fillId="3" borderId="13" xfId="0" applyFill="1" applyBorder="1" applyAlignment="1">
      <alignment vertical="center"/>
    </xf>
    <xf numFmtId="0" fontId="7" fillId="3" borderId="12" xfId="0" applyFont="1" applyFill="1" applyBorder="1" applyAlignment="1">
      <alignment vertical="center"/>
    </xf>
    <xf numFmtId="0" fontId="1" fillId="0" borderId="26" xfId="0" applyFont="1" applyBorder="1" applyAlignment="1">
      <alignment horizontal="justify" vertical="center" wrapText="1"/>
    </xf>
    <xf numFmtId="0" fontId="15" fillId="3" borderId="13" xfId="0" applyFont="1" applyFill="1" applyBorder="1" applyAlignment="1">
      <alignment vertical="center"/>
    </xf>
    <xf numFmtId="0" fontId="8" fillId="3" borderId="13" xfId="0" applyFont="1" applyFill="1" applyBorder="1" applyAlignment="1">
      <alignment vertical="center"/>
    </xf>
    <xf numFmtId="0" fontId="0" fillId="3" borderId="13" xfId="0" applyFill="1" applyBorder="1" applyAlignment="1">
      <alignment vertical="top" wrapText="1"/>
    </xf>
    <xf numFmtId="0" fontId="6" fillId="3" borderId="0" xfId="0" applyFont="1" applyFill="1" applyAlignment="1">
      <alignment horizontal="left" vertical="center"/>
    </xf>
    <xf numFmtId="0" fontId="6" fillId="3" borderId="13" xfId="0" applyFont="1" applyFill="1" applyBorder="1" applyAlignment="1">
      <alignment horizontal="left" vertical="center"/>
    </xf>
    <xf numFmtId="0" fontId="9" fillId="3" borderId="0" xfId="1" applyFill="1" applyBorder="1" applyAlignment="1">
      <alignment horizontal="left" vertical="center" wrapText="1"/>
    </xf>
    <xf numFmtId="0" fontId="0" fillId="3" borderId="0" xfId="0" applyFill="1" applyAlignment="1">
      <alignment vertical="top" wrapText="1"/>
    </xf>
    <xf numFmtId="0" fontId="17" fillId="3" borderId="0" xfId="0" applyFont="1" applyFill="1" applyAlignment="1">
      <alignment horizontal="center" vertical="top" wrapText="1"/>
    </xf>
    <xf numFmtId="0" fontId="0" fillId="10" borderId="0" xfId="0" applyFill="1"/>
    <xf numFmtId="0" fontId="19" fillId="7" borderId="9" xfId="0" applyFont="1" applyFill="1" applyBorder="1" applyAlignment="1">
      <alignment horizontal="center" vertical="center" wrapText="1"/>
    </xf>
    <xf numFmtId="0" fontId="0" fillId="0" borderId="41" xfId="0" applyBorder="1"/>
    <xf numFmtId="0" fontId="0" fillId="0" borderId="42" xfId="0" applyBorder="1"/>
    <xf numFmtId="0" fontId="0" fillId="0" borderId="41" xfId="0" applyBorder="1" applyAlignment="1">
      <alignment vertical="center"/>
    </xf>
    <xf numFmtId="0" fontId="0" fillId="0" borderId="0" xfId="0" applyAlignment="1">
      <alignment vertical="center"/>
    </xf>
    <xf numFmtId="164" fontId="0" fillId="2" borderId="9" xfId="0" applyNumberFormat="1" applyFill="1" applyBorder="1" applyAlignment="1">
      <alignment horizontal="center"/>
    </xf>
    <xf numFmtId="10" fontId="0" fillId="2" borderId="9" xfId="0" applyNumberFormat="1" applyFill="1" applyBorder="1" applyAlignment="1">
      <alignment horizontal="center"/>
    </xf>
    <xf numFmtId="0" fontId="0" fillId="0" borderId="43" xfId="0" applyBorder="1"/>
    <xf numFmtId="0" fontId="0" fillId="0" borderId="44" xfId="0" applyBorder="1"/>
    <xf numFmtId="0" fontId="0" fillId="0" borderId="45" xfId="0" applyBorder="1"/>
    <xf numFmtId="0" fontId="17" fillId="2" borderId="30" xfId="0" applyFont="1" applyFill="1" applyBorder="1" applyAlignment="1">
      <alignment horizontal="left" vertical="center" wrapText="1"/>
    </xf>
    <xf numFmtId="0" fontId="17" fillId="2" borderId="32" xfId="0" applyFont="1" applyFill="1" applyBorder="1" applyAlignment="1">
      <alignment horizontal="left" vertical="center" wrapText="1"/>
    </xf>
    <xf numFmtId="0" fontId="0" fillId="3" borderId="0" xfId="0" applyFill="1" applyAlignment="1">
      <alignment vertical="center"/>
    </xf>
    <xf numFmtId="0" fontId="17" fillId="3" borderId="13" xfId="0" applyFont="1" applyFill="1" applyBorder="1" applyAlignment="1">
      <alignment vertical="top" wrapText="1"/>
    </xf>
    <xf numFmtId="0" fontId="19" fillId="0" borderId="41" xfId="0" applyFont="1" applyBorder="1" applyAlignment="1">
      <alignment horizontal="left" vertical="center" wrapText="1"/>
    </xf>
    <xf numFmtId="0" fontId="19" fillId="0" borderId="0" xfId="0" applyFont="1" applyAlignment="1">
      <alignment horizontal="left" vertical="center" wrapText="1"/>
    </xf>
    <xf numFmtId="0" fontId="1" fillId="0" borderId="28" xfId="0" applyFont="1" applyBorder="1" applyAlignment="1">
      <alignment horizontal="center" vertical="center" wrapText="1"/>
    </xf>
    <xf numFmtId="0" fontId="1" fillId="0" borderId="26" xfId="0" applyFont="1" applyBorder="1" applyAlignment="1">
      <alignment horizontal="center" vertical="center"/>
    </xf>
    <xf numFmtId="0" fontId="1" fillId="0" borderId="6" xfId="0" applyFont="1" applyBorder="1" applyAlignment="1">
      <alignment horizontal="center" vertical="center"/>
    </xf>
    <xf numFmtId="0" fontId="1" fillId="0" borderId="55" xfId="0" applyFont="1" applyBorder="1" applyAlignment="1">
      <alignment horizontal="justify" vertical="center" wrapText="1"/>
    </xf>
    <xf numFmtId="0" fontId="19" fillId="0" borderId="0" xfId="0" applyFont="1" applyAlignment="1">
      <alignment vertical="center" wrapText="1"/>
    </xf>
    <xf numFmtId="0" fontId="13" fillId="0" borderId="41" xfId="0" applyFont="1" applyBorder="1"/>
    <xf numFmtId="0" fontId="16" fillId="3" borderId="13" xfId="0" applyFont="1" applyFill="1" applyBorder="1" applyAlignment="1">
      <alignment vertical="center" wrapText="1"/>
    </xf>
    <xf numFmtId="0" fontId="0" fillId="3" borderId="12" xfId="0" applyFill="1" applyBorder="1"/>
    <xf numFmtId="0" fontId="0" fillId="3" borderId="0" xfId="0" applyFill="1"/>
    <xf numFmtId="0" fontId="0" fillId="3" borderId="13" xfId="0" applyFill="1" applyBorder="1"/>
    <xf numFmtId="0" fontId="0" fillId="3" borderId="7" xfId="0" applyFill="1" applyBorder="1"/>
    <xf numFmtId="0" fontId="0" fillId="3" borderId="8" xfId="0" applyFill="1" applyBorder="1"/>
    <xf numFmtId="0" fontId="0" fillId="3" borderId="29" xfId="0" applyFill="1" applyBorder="1"/>
    <xf numFmtId="0" fontId="11" fillId="10" borderId="0" xfId="0" applyFont="1" applyFill="1"/>
    <xf numFmtId="0" fontId="10" fillId="10" borderId="0" xfId="0" applyFont="1" applyFill="1" applyAlignment="1">
      <alignment vertical="center"/>
    </xf>
    <xf numFmtId="0" fontId="12" fillId="10" borderId="0" xfId="0" applyFont="1" applyFill="1"/>
    <xf numFmtId="164" fontId="19" fillId="11" borderId="21" xfId="0" applyNumberFormat="1" applyFont="1" applyFill="1" applyBorder="1" applyAlignment="1">
      <alignment horizontal="center" vertical="center"/>
    </xf>
    <xf numFmtId="0" fontId="19" fillId="11" borderId="30" xfId="0" applyFont="1" applyFill="1" applyBorder="1" applyAlignment="1">
      <alignment horizontal="center" vertical="center" wrapText="1"/>
    </xf>
    <xf numFmtId="0" fontId="19" fillId="11" borderId="9" xfId="0" applyFont="1" applyFill="1" applyBorder="1" applyAlignment="1">
      <alignment horizontal="center" vertical="center" wrapText="1"/>
    </xf>
    <xf numFmtId="0" fontId="19" fillId="11" borderId="54" xfId="0" applyFont="1" applyFill="1" applyBorder="1" applyAlignment="1">
      <alignment horizontal="center" vertical="center" wrapText="1"/>
    </xf>
    <xf numFmtId="164" fontId="19" fillId="2" borderId="26" xfId="0" applyNumberFormat="1" applyFont="1" applyFill="1" applyBorder="1" applyAlignment="1">
      <alignment horizontal="center" vertical="center" wrapText="1"/>
    </xf>
    <xf numFmtId="164" fontId="17" fillId="2" borderId="18" xfId="0" applyNumberFormat="1" applyFont="1" applyFill="1" applyBorder="1" applyAlignment="1">
      <alignment horizontal="center" vertical="center" wrapText="1"/>
    </xf>
    <xf numFmtId="164" fontId="17" fillId="2" borderId="54" xfId="0" applyNumberFormat="1" applyFont="1" applyFill="1" applyBorder="1" applyAlignment="1">
      <alignment horizontal="center" vertical="center" wrapText="1"/>
    </xf>
    <xf numFmtId="164" fontId="19" fillId="2" borderId="21" xfId="0" applyNumberFormat="1" applyFont="1" applyFill="1" applyBorder="1" applyAlignment="1">
      <alignment horizontal="center" vertical="center"/>
    </xf>
    <xf numFmtId="0" fontId="0" fillId="3" borderId="0" xfId="0" applyFill="1" applyAlignment="1">
      <alignment vertical="center" wrapText="1"/>
    </xf>
    <xf numFmtId="0" fontId="0" fillId="3" borderId="13" xfId="0" applyFill="1" applyBorder="1" applyAlignment="1">
      <alignment vertical="center" wrapText="1"/>
    </xf>
    <xf numFmtId="0" fontId="13" fillId="3" borderId="12" xfId="0" applyFont="1" applyFill="1" applyBorder="1" applyAlignment="1">
      <alignment horizontal="left" vertical="center"/>
    </xf>
    <xf numFmtId="0" fontId="9" fillId="3" borderId="0" xfId="1" applyFill="1" applyBorder="1" applyAlignment="1">
      <alignment horizontal="left" vertical="center"/>
    </xf>
    <xf numFmtId="0" fontId="0" fillId="3" borderId="9" xfId="0" applyFill="1" applyBorder="1" applyProtection="1">
      <protection locked="0"/>
    </xf>
    <xf numFmtId="0" fontId="0" fillId="3" borderId="30" xfId="0" applyFill="1" applyBorder="1" applyAlignment="1" applyProtection="1">
      <alignment horizontal="left" vertical="center"/>
      <protection locked="0"/>
    </xf>
    <xf numFmtId="0" fontId="3" fillId="3" borderId="12" xfId="0" applyFont="1" applyFill="1" applyBorder="1" applyAlignment="1">
      <alignment horizontal="center" vertical="center"/>
    </xf>
    <xf numFmtId="0" fontId="3" fillId="3" borderId="0" xfId="0" applyFont="1" applyFill="1" applyAlignment="1">
      <alignment horizontal="center" vertical="center"/>
    </xf>
    <xf numFmtId="0" fontId="3" fillId="3" borderId="13" xfId="0" applyFont="1" applyFill="1" applyBorder="1" applyAlignment="1">
      <alignment horizontal="center" vertical="center"/>
    </xf>
    <xf numFmtId="0" fontId="0" fillId="3" borderId="0" xfId="0" applyFill="1" applyAlignment="1">
      <alignment horizontal="left" vertical="center" wrapText="1"/>
    </xf>
    <xf numFmtId="0" fontId="19" fillId="7" borderId="15" xfId="0" applyFont="1" applyFill="1" applyBorder="1" applyAlignment="1">
      <alignment horizontal="center" vertical="center" wrapText="1"/>
    </xf>
    <xf numFmtId="0" fontId="17" fillId="2" borderId="9" xfId="0" applyFont="1" applyFill="1" applyBorder="1" applyAlignment="1">
      <alignment horizontal="center" vertical="center"/>
    </xf>
    <xf numFmtId="0" fontId="17" fillId="2" borderId="16" xfId="0" applyFont="1" applyFill="1" applyBorder="1" applyAlignment="1">
      <alignment horizontal="center" vertical="center"/>
    </xf>
    <xf numFmtId="0" fontId="0" fillId="5" borderId="17" xfId="0" applyFill="1" applyBorder="1" applyAlignment="1">
      <alignment horizontal="center" vertical="center"/>
    </xf>
    <xf numFmtId="0" fontId="0" fillId="5" borderId="18" xfId="0" applyFill="1" applyBorder="1" applyAlignment="1">
      <alignment horizontal="center" vertical="center"/>
    </xf>
    <xf numFmtId="0" fontId="0" fillId="4" borderId="17" xfId="0" applyFill="1" applyBorder="1" applyAlignment="1">
      <alignment horizontal="center" vertical="center"/>
    </xf>
    <xf numFmtId="0" fontId="0" fillId="4" borderId="18" xfId="0" applyFill="1" applyBorder="1" applyAlignment="1">
      <alignment horizontal="center" vertical="center"/>
    </xf>
    <xf numFmtId="0" fontId="0" fillId="0" borderId="12" xfId="0" applyBorder="1"/>
    <xf numFmtId="0" fontId="0" fillId="0" borderId="13" xfId="0" applyBorder="1"/>
    <xf numFmtId="0" fontId="0" fillId="0" borderId="17" xfId="0" applyBorder="1" applyAlignment="1">
      <alignment horizontal="center"/>
    </xf>
    <xf numFmtId="0" fontId="0" fillId="3" borderId="18" xfId="0" applyFill="1" applyBorder="1" applyAlignment="1">
      <alignment horizontal="center" vertical="center"/>
    </xf>
    <xf numFmtId="0" fontId="0" fillId="2" borderId="31" xfId="0" applyFill="1" applyBorder="1" applyAlignment="1">
      <alignment horizontal="center"/>
    </xf>
    <xf numFmtId="0" fontId="0" fillId="2" borderId="33" xfId="0" applyFill="1" applyBorder="1" applyAlignment="1">
      <alignment horizontal="center" vertical="center"/>
    </xf>
    <xf numFmtId="0" fontId="13" fillId="9" borderId="9" xfId="0" applyFont="1" applyFill="1" applyBorder="1"/>
    <xf numFmtId="0" fontId="0" fillId="9" borderId="9" xfId="0" applyFill="1" applyBorder="1"/>
    <xf numFmtId="0" fontId="13" fillId="7" borderId="9" xfId="0" applyFont="1" applyFill="1" applyBorder="1"/>
    <xf numFmtId="0" fontId="13" fillId="7" borderId="9" xfId="0" applyFont="1" applyFill="1" applyBorder="1" applyAlignment="1">
      <alignment vertical="center"/>
    </xf>
    <xf numFmtId="0" fontId="19" fillId="7" borderId="47" xfId="0" applyFont="1" applyFill="1" applyBorder="1" applyAlignment="1">
      <alignment horizontal="center" vertical="center" wrapText="1"/>
    </xf>
    <xf numFmtId="0" fontId="19" fillId="8" borderId="48" xfId="0" applyFont="1" applyFill="1" applyBorder="1" applyAlignment="1">
      <alignment horizontal="center" vertical="center" wrapText="1"/>
    </xf>
    <xf numFmtId="0" fontId="1" fillId="10" borderId="0" xfId="0" applyFont="1" applyFill="1" applyAlignment="1">
      <alignment horizontal="center" vertical="center" wrapText="1"/>
    </xf>
    <xf numFmtId="0" fontId="21" fillId="7" borderId="47" xfId="0" applyFont="1" applyFill="1" applyBorder="1" applyAlignment="1">
      <alignment horizontal="center" vertical="center" wrapText="1"/>
    </xf>
    <xf numFmtId="0" fontId="22" fillId="7" borderId="9" xfId="0" applyFont="1" applyFill="1" applyBorder="1" applyAlignment="1">
      <alignment horizontal="center" vertical="center" wrapText="1"/>
    </xf>
    <xf numFmtId="0" fontId="21" fillId="7" borderId="9" xfId="0" applyFont="1" applyFill="1" applyBorder="1" applyAlignment="1">
      <alignment horizontal="center" vertical="center" wrapText="1"/>
    </xf>
    <xf numFmtId="0" fontId="21" fillId="7" borderId="15" xfId="0" applyFont="1" applyFill="1" applyBorder="1" applyAlignment="1">
      <alignment horizontal="center" vertical="center" wrapText="1"/>
    </xf>
    <xf numFmtId="0" fontId="21" fillId="8" borderId="48" xfId="0" applyFont="1" applyFill="1" applyBorder="1" applyAlignment="1">
      <alignment horizontal="center" vertical="center" wrapText="1"/>
    </xf>
    <xf numFmtId="0" fontId="21" fillId="2" borderId="47" xfId="0" applyFont="1" applyFill="1" applyBorder="1" applyAlignment="1">
      <alignment horizontal="center" vertical="center" wrapText="1"/>
    </xf>
    <xf numFmtId="49" fontId="22" fillId="2" borderId="9" xfId="0" applyNumberFormat="1" applyFont="1" applyFill="1" applyBorder="1" applyAlignment="1">
      <alignment horizontal="center" vertical="center" wrapText="1"/>
    </xf>
    <xf numFmtId="0" fontId="22" fillId="2" borderId="9" xfId="0" applyFont="1" applyFill="1" applyBorder="1" applyAlignment="1">
      <alignment horizontal="center" vertical="center" wrapText="1"/>
    </xf>
    <xf numFmtId="0" fontId="21" fillId="2" borderId="9" xfId="0" applyFont="1" applyFill="1" applyBorder="1" applyAlignment="1">
      <alignment horizontal="center" vertical="center" wrapText="1"/>
    </xf>
    <xf numFmtId="0" fontId="0" fillId="2" borderId="9" xfId="0" applyFill="1" applyBorder="1" applyAlignment="1">
      <alignment horizontal="center" vertical="center" wrapText="1"/>
    </xf>
    <xf numFmtId="0" fontId="21" fillId="2" borderId="15" xfId="0" applyFont="1" applyFill="1" applyBorder="1" applyAlignment="1">
      <alignment horizontal="center" vertical="center" wrapText="1"/>
    </xf>
    <xf numFmtId="7" fontId="0" fillId="2" borderId="57" xfId="0" applyNumberFormat="1" applyFill="1" applyBorder="1" applyAlignment="1">
      <alignment horizontal="center" vertical="center" wrapText="1"/>
    </xf>
    <xf numFmtId="0" fontId="14" fillId="10" borderId="0" xfId="0" applyFont="1" applyFill="1"/>
    <xf numFmtId="0" fontId="0" fillId="0" borderId="50" xfId="0" applyBorder="1" applyAlignment="1">
      <alignment horizontal="center" vertical="center"/>
    </xf>
    <xf numFmtId="0" fontId="0" fillId="0" borderId="51" xfId="0" applyBorder="1" applyAlignment="1">
      <alignment horizontal="center" vertical="center"/>
    </xf>
    <xf numFmtId="0" fontId="13" fillId="7" borderId="5" xfId="0" applyFont="1" applyFill="1" applyBorder="1" applyAlignment="1">
      <alignment horizontal="center" vertical="center"/>
    </xf>
    <xf numFmtId="7" fontId="13" fillId="7" borderId="23" xfId="0" applyNumberFormat="1" applyFont="1" applyFill="1" applyBorder="1" applyAlignment="1">
      <alignment horizontal="center" vertical="center"/>
    </xf>
    <xf numFmtId="0" fontId="0" fillId="0" borderId="52" xfId="0" applyBorder="1" applyAlignment="1">
      <alignment horizontal="center" vertical="center"/>
    </xf>
    <xf numFmtId="0" fontId="0" fillId="10" borderId="0" xfId="0" applyFill="1" applyAlignment="1">
      <alignment horizontal="center" vertical="center"/>
    </xf>
    <xf numFmtId="0" fontId="1" fillId="10" borderId="0" xfId="0" applyFont="1" applyFill="1" applyAlignment="1">
      <alignment horizontal="center" vertical="center"/>
    </xf>
    <xf numFmtId="7" fontId="0" fillId="10" borderId="0" xfId="0" applyNumberFormat="1" applyFill="1"/>
    <xf numFmtId="0" fontId="0" fillId="0" borderId="47" xfId="0" applyBorder="1" applyAlignment="1" applyProtection="1">
      <alignment horizontal="center" vertical="center" wrapText="1"/>
      <protection locked="0"/>
    </xf>
    <xf numFmtId="0" fontId="0" fillId="0" borderId="9" xfId="0" applyBorder="1" applyAlignment="1" applyProtection="1">
      <alignment horizontal="center" vertical="center" wrapText="1"/>
      <protection locked="0"/>
    </xf>
    <xf numFmtId="0" fontId="0" fillId="0" borderId="49" xfId="0" applyBorder="1" applyAlignment="1" applyProtection="1">
      <alignment horizontal="center" vertical="center" wrapText="1"/>
      <protection locked="0"/>
    </xf>
    <xf numFmtId="0" fontId="0" fillId="0" borderId="16" xfId="0" applyBorder="1" applyAlignment="1" applyProtection="1">
      <alignment horizontal="center" vertical="center" wrapText="1"/>
      <protection locked="0"/>
    </xf>
    <xf numFmtId="0" fontId="0" fillId="0" borderId="15" xfId="0" applyBorder="1" applyAlignment="1" applyProtection="1">
      <alignment horizontal="center" vertical="center" wrapText="1"/>
      <protection locked="0"/>
    </xf>
    <xf numFmtId="7" fontId="0" fillId="0" borderId="9" xfId="0" applyNumberFormat="1" applyBorder="1" applyAlignment="1" applyProtection="1">
      <alignment horizontal="center" vertical="center" wrapText="1"/>
      <protection locked="0"/>
    </xf>
    <xf numFmtId="0" fontId="0" fillId="0" borderId="46" xfId="0" applyBorder="1" applyAlignment="1" applyProtection="1">
      <alignment horizontal="center" vertical="center" wrapText="1"/>
      <protection locked="0"/>
    </xf>
    <xf numFmtId="0" fontId="0" fillId="0" borderId="48" xfId="0" applyBorder="1" applyAlignment="1" applyProtection="1">
      <alignment horizontal="center" vertical="center" wrapText="1"/>
      <protection locked="0"/>
    </xf>
    <xf numFmtId="0" fontId="20" fillId="0" borderId="58" xfId="0" applyFont="1" applyBorder="1" applyAlignment="1" applyProtection="1">
      <alignment horizontal="center" vertical="center" wrapText="1"/>
      <protection locked="0"/>
    </xf>
    <xf numFmtId="0" fontId="13" fillId="3" borderId="15" xfId="0" applyFont="1" applyFill="1" applyBorder="1" applyAlignment="1">
      <alignment vertical="center"/>
    </xf>
    <xf numFmtId="0" fontId="0" fillId="3" borderId="27" xfId="0" applyFill="1" applyBorder="1" applyAlignment="1" applyProtection="1">
      <alignment horizontal="left" vertical="center"/>
      <protection locked="0"/>
    </xf>
    <xf numFmtId="0" fontId="0" fillId="2" borderId="9" xfId="0" applyFill="1" applyBorder="1" applyAlignment="1" applyProtection="1">
      <alignment horizontal="center" vertical="center"/>
      <protection locked="0"/>
    </xf>
    <xf numFmtId="0" fontId="9" fillId="3" borderId="0" xfId="1" quotePrefix="1" applyFill="1" applyBorder="1" applyAlignment="1">
      <alignment horizontal="left" vertical="center" wrapText="1"/>
    </xf>
    <xf numFmtId="14" fontId="21" fillId="2" borderId="9" xfId="0" applyNumberFormat="1" applyFont="1" applyFill="1" applyBorder="1" applyAlignment="1">
      <alignment horizontal="center" vertical="center" wrapText="1"/>
    </xf>
    <xf numFmtId="14" fontId="21" fillId="2" borderId="15" xfId="0" applyNumberFormat="1" applyFont="1" applyFill="1" applyBorder="1" applyAlignment="1">
      <alignment horizontal="center" vertical="center" wrapText="1"/>
    </xf>
    <xf numFmtId="7" fontId="0" fillId="2" borderId="15" xfId="0" applyNumberFormat="1" applyFill="1" applyBorder="1" applyAlignment="1">
      <alignment horizontal="center" vertical="center" wrapText="1"/>
    </xf>
    <xf numFmtId="7" fontId="13" fillId="7" borderId="59" xfId="0" applyNumberFormat="1" applyFont="1" applyFill="1" applyBorder="1" applyAlignment="1">
      <alignment horizontal="center" vertical="center"/>
    </xf>
    <xf numFmtId="7" fontId="0" fillId="0" borderId="9" xfId="0" applyNumberFormat="1" applyBorder="1" applyAlignment="1">
      <alignment horizontal="center" vertical="center" wrapText="1"/>
    </xf>
    <xf numFmtId="7" fontId="0" fillId="0" borderId="25" xfId="0" applyNumberFormat="1" applyBorder="1" applyAlignment="1">
      <alignment horizontal="center" vertical="center" wrapText="1"/>
    </xf>
    <xf numFmtId="0" fontId="21" fillId="12" borderId="48" xfId="0" applyFont="1" applyFill="1" applyBorder="1" applyAlignment="1">
      <alignment horizontal="center" vertical="center" wrapText="1"/>
    </xf>
    <xf numFmtId="7" fontId="0" fillId="2" borderId="9" xfId="0" applyNumberFormat="1" applyFill="1" applyBorder="1" applyAlignment="1">
      <alignment horizontal="center" vertical="center" wrapText="1"/>
    </xf>
    <xf numFmtId="7" fontId="0" fillId="2" borderId="25" xfId="0" applyNumberFormat="1" applyFill="1" applyBorder="1" applyAlignment="1">
      <alignment horizontal="center" vertical="center" wrapText="1"/>
    </xf>
    <xf numFmtId="0" fontId="0" fillId="0" borderId="60" xfId="0" applyBorder="1" applyAlignment="1">
      <alignment horizontal="center" vertical="center"/>
    </xf>
    <xf numFmtId="0" fontId="16" fillId="2" borderId="5" xfId="0" applyFont="1" applyFill="1" applyBorder="1" applyAlignment="1">
      <alignment horizontal="center" vertical="center" wrapText="1"/>
    </xf>
    <xf numFmtId="0" fontId="16" fillId="2" borderId="20" xfId="0" applyFont="1" applyFill="1" applyBorder="1" applyAlignment="1">
      <alignment horizontal="center" vertical="center" wrapText="1"/>
    </xf>
    <xf numFmtId="0" fontId="16" fillId="2" borderId="21" xfId="0" applyFont="1" applyFill="1" applyBorder="1" applyAlignment="1">
      <alignment horizontal="center" vertical="center" wrapText="1"/>
    </xf>
    <xf numFmtId="0" fontId="17" fillId="3" borderId="5" xfId="0" applyFont="1" applyFill="1" applyBorder="1" applyAlignment="1">
      <alignment horizontal="left" vertical="top" wrapText="1"/>
    </xf>
    <xf numFmtId="0" fontId="17" fillId="3" borderId="20" xfId="0" applyFont="1" applyFill="1" applyBorder="1" applyAlignment="1">
      <alignment horizontal="left" vertical="top" wrapText="1"/>
    </xf>
    <xf numFmtId="0" fontId="17" fillId="3" borderId="21" xfId="0" applyFont="1" applyFill="1" applyBorder="1" applyAlignment="1">
      <alignment horizontal="left" vertical="top" wrapText="1"/>
    </xf>
    <xf numFmtId="0" fontId="0" fillId="3" borderId="7" xfId="0" applyFill="1" applyBorder="1" applyAlignment="1">
      <alignment horizontal="left" vertical="center" wrapText="1"/>
    </xf>
    <xf numFmtId="0" fontId="0" fillId="3" borderId="8" xfId="0" applyFill="1" applyBorder="1" applyAlignment="1">
      <alignment horizontal="left" vertical="center" wrapText="1"/>
    </xf>
    <xf numFmtId="0" fontId="0" fillId="3" borderId="29" xfId="0" applyFill="1" applyBorder="1" applyAlignment="1">
      <alignment horizontal="left" vertical="center" wrapText="1"/>
    </xf>
    <xf numFmtId="0" fontId="0" fillId="3" borderId="0" xfId="0" applyFill="1" applyAlignment="1">
      <alignment horizontal="center" vertical="center"/>
    </xf>
    <xf numFmtId="0" fontId="3" fillId="3" borderId="12" xfId="0" applyFont="1" applyFill="1" applyBorder="1" applyAlignment="1">
      <alignment horizontal="center" vertical="center"/>
    </xf>
    <xf numFmtId="0" fontId="3" fillId="3" borderId="0" xfId="0" applyFont="1" applyFill="1" applyAlignment="1">
      <alignment horizontal="center" vertical="center"/>
    </xf>
    <xf numFmtId="0" fontId="3" fillId="3" borderId="13" xfId="0" applyFont="1" applyFill="1" applyBorder="1" applyAlignment="1">
      <alignment horizontal="center" vertical="center"/>
    </xf>
    <xf numFmtId="0" fontId="4" fillId="3" borderId="12" xfId="0" applyFont="1" applyFill="1" applyBorder="1" applyAlignment="1">
      <alignment horizontal="center" vertical="center"/>
    </xf>
    <xf numFmtId="0" fontId="4" fillId="3" borderId="0" xfId="0" applyFont="1" applyFill="1" applyAlignment="1">
      <alignment horizontal="center" vertical="center"/>
    </xf>
    <xf numFmtId="0" fontId="4" fillId="3" borderId="13" xfId="0" applyFont="1" applyFill="1" applyBorder="1" applyAlignment="1">
      <alignment horizontal="center" vertical="center"/>
    </xf>
    <xf numFmtId="0" fontId="5" fillId="3" borderId="0" xfId="0" applyFont="1" applyFill="1" applyAlignment="1">
      <alignment horizontal="center" vertical="center" wrapText="1"/>
    </xf>
    <xf numFmtId="0" fontId="18" fillId="2" borderId="5" xfId="0" applyFont="1" applyFill="1" applyBorder="1" applyAlignment="1">
      <alignment horizontal="center" vertical="center"/>
    </xf>
    <xf numFmtId="0" fontId="18" fillId="2" borderId="20" xfId="0" applyFont="1" applyFill="1" applyBorder="1" applyAlignment="1">
      <alignment horizontal="center" vertical="center"/>
    </xf>
    <xf numFmtId="0" fontId="18" fillId="2" borderId="21" xfId="0" applyFont="1" applyFill="1" applyBorder="1" applyAlignment="1">
      <alignment horizontal="center" vertical="center"/>
    </xf>
    <xf numFmtId="0" fontId="0" fillId="3" borderId="12" xfId="0" applyFill="1" applyBorder="1" applyAlignment="1">
      <alignment horizontal="left" vertical="center" wrapText="1"/>
    </xf>
    <xf numFmtId="0" fontId="0" fillId="3" borderId="0" xfId="0" applyFill="1" applyAlignment="1">
      <alignment horizontal="left" vertical="center" wrapText="1"/>
    </xf>
    <xf numFmtId="0" fontId="13" fillId="3" borderId="12" xfId="0" applyFont="1" applyFill="1" applyBorder="1" applyAlignment="1">
      <alignment horizontal="left" vertical="center" wrapText="1"/>
    </xf>
    <xf numFmtId="0" fontId="13" fillId="3" borderId="0" xfId="0" applyFont="1" applyFill="1" applyAlignment="1">
      <alignment horizontal="left" vertical="center" wrapText="1"/>
    </xf>
    <xf numFmtId="0" fontId="0" fillId="3" borderId="13" xfId="0" applyFill="1" applyBorder="1" applyAlignment="1">
      <alignment horizontal="left" vertical="center" wrapText="1"/>
    </xf>
    <xf numFmtId="0" fontId="13" fillId="0" borderId="34" xfId="0" applyFont="1" applyBorder="1" applyAlignment="1">
      <alignment horizontal="center" vertical="center"/>
    </xf>
    <xf numFmtId="0" fontId="13" fillId="0" borderId="35" xfId="0" applyFont="1" applyBorder="1" applyAlignment="1">
      <alignment horizontal="center" vertical="center"/>
    </xf>
    <xf numFmtId="0" fontId="13" fillId="0" borderId="2" xfId="0" applyFont="1" applyBorder="1" applyAlignment="1">
      <alignment horizontal="center"/>
    </xf>
    <xf numFmtId="0" fontId="13" fillId="0" borderId="11" xfId="0" applyFont="1" applyBorder="1" applyAlignment="1">
      <alignment horizontal="center"/>
    </xf>
    <xf numFmtId="0" fontId="13" fillId="0" borderId="34" xfId="0" applyFont="1" applyBorder="1" applyAlignment="1">
      <alignment horizontal="center"/>
    </xf>
    <xf numFmtId="0" fontId="13" fillId="0" borderId="35" xfId="0" applyFont="1" applyBorder="1" applyAlignment="1">
      <alignment horizontal="center"/>
    </xf>
    <xf numFmtId="0" fontId="19" fillId="7" borderId="15" xfId="0" applyFont="1" applyFill="1" applyBorder="1" applyAlignment="1">
      <alignment horizontal="center" vertical="center" wrapText="1"/>
    </xf>
    <xf numFmtId="0" fontId="19" fillId="7" borderId="30" xfId="0" applyFont="1" applyFill="1" applyBorder="1" applyAlignment="1">
      <alignment horizontal="center" vertical="center" wrapText="1"/>
    </xf>
    <xf numFmtId="0" fontId="10" fillId="9" borderId="15" xfId="0" applyFont="1" applyFill="1" applyBorder="1" applyAlignment="1">
      <alignment horizontal="center" vertical="center"/>
    </xf>
    <xf numFmtId="0" fontId="10" fillId="9" borderId="27" xfId="0" applyFont="1" applyFill="1" applyBorder="1" applyAlignment="1">
      <alignment horizontal="center" vertical="center"/>
    </xf>
    <xf numFmtId="0" fontId="10" fillId="9" borderId="30" xfId="0" applyFont="1" applyFill="1" applyBorder="1" applyAlignment="1">
      <alignment horizontal="center" vertical="center"/>
    </xf>
    <xf numFmtId="0" fontId="10" fillId="6" borderId="15" xfId="0" applyFont="1" applyFill="1" applyBorder="1" applyAlignment="1">
      <alignment horizontal="center" vertical="center"/>
    </xf>
    <xf numFmtId="0" fontId="10" fillId="6" borderId="27" xfId="0" applyFont="1" applyFill="1" applyBorder="1" applyAlignment="1">
      <alignment horizontal="center" vertical="center"/>
    </xf>
    <xf numFmtId="0" fontId="10" fillId="6" borderId="30" xfId="0" applyFont="1" applyFill="1" applyBorder="1" applyAlignment="1">
      <alignment horizontal="center" vertical="center"/>
    </xf>
    <xf numFmtId="0" fontId="10" fillId="6" borderId="36" xfId="0" applyFont="1" applyFill="1" applyBorder="1" applyAlignment="1">
      <alignment horizontal="center" vertical="center"/>
    </xf>
    <xf numFmtId="0" fontId="10" fillId="6" borderId="37" xfId="0" applyFont="1" applyFill="1" applyBorder="1" applyAlignment="1">
      <alignment horizontal="center" vertical="center"/>
    </xf>
    <xf numFmtId="0" fontId="10" fillId="6" borderId="38" xfId="0" applyFont="1" applyFill="1" applyBorder="1" applyAlignment="1">
      <alignment horizontal="center" vertical="center"/>
    </xf>
    <xf numFmtId="0" fontId="0" fillId="0" borderId="41" xfId="0" applyBorder="1" applyAlignment="1">
      <alignment horizontal="justify" vertical="center" wrapText="1"/>
    </xf>
    <xf numFmtId="0" fontId="0" fillId="0" borderId="0" xfId="0" applyAlignment="1">
      <alignment horizontal="justify" vertical="center" wrapText="1"/>
    </xf>
    <xf numFmtId="0" fontId="0" fillId="0" borderId="42" xfId="0" applyBorder="1" applyAlignment="1">
      <alignment horizontal="justify" vertical="center" wrapText="1"/>
    </xf>
    <xf numFmtId="0" fontId="10" fillId="9" borderId="39" xfId="0" applyFont="1" applyFill="1" applyBorder="1" applyAlignment="1">
      <alignment horizontal="center" vertical="center"/>
    </xf>
    <xf numFmtId="0" fontId="10" fillId="9" borderId="14" xfId="0" applyFont="1" applyFill="1" applyBorder="1" applyAlignment="1">
      <alignment horizontal="center" vertical="center"/>
    </xf>
    <xf numFmtId="0" fontId="10" fillId="9" borderId="40" xfId="0" applyFont="1" applyFill="1" applyBorder="1" applyAlignment="1">
      <alignment horizontal="center" vertical="center"/>
    </xf>
    <xf numFmtId="0" fontId="20" fillId="0" borderId="41" xfId="0" applyFont="1" applyBorder="1" applyAlignment="1">
      <alignment horizontal="right" vertical="center" wrapText="1"/>
    </xf>
    <xf numFmtId="0" fontId="20" fillId="0" borderId="0" xfId="0" applyFont="1" applyAlignment="1">
      <alignment horizontal="right" vertical="center" wrapText="1"/>
    </xf>
    <xf numFmtId="0" fontId="19" fillId="11" borderId="22" xfId="0" applyFont="1" applyFill="1" applyBorder="1" applyAlignment="1">
      <alignment horizontal="left" vertical="center" wrapText="1"/>
    </xf>
    <xf numFmtId="0" fontId="19" fillId="11" borderId="23" xfId="0" applyFont="1" applyFill="1" applyBorder="1" applyAlignment="1">
      <alignment horizontal="left" vertical="center" wrapText="1"/>
    </xf>
    <xf numFmtId="0" fontId="19" fillId="11" borderId="24" xfId="0" applyFont="1" applyFill="1" applyBorder="1" applyAlignment="1">
      <alignment horizontal="left" vertical="center" wrapText="1"/>
    </xf>
    <xf numFmtId="0" fontId="10" fillId="9" borderId="46" xfId="0" applyFont="1" applyFill="1" applyBorder="1" applyAlignment="1">
      <alignment horizontal="center" vertical="center"/>
    </xf>
    <xf numFmtId="0" fontId="10" fillId="9" borderId="53" xfId="0" applyFont="1" applyFill="1" applyBorder="1" applyAlignment="1">
      <alignment horizontal="center" vertical="center"/>
    </xf>
    <xf numFmtId="0" fontId="10" fillId="9" borderId="32" xfId="0" applyFont="1" applyFill="1" applyBorder="1" applyAlignment="1">
      <alignment horizontal="center" vertical="center"/>
    </xf>
    <xf numFmtId="0" fontId="19" fillId="11" borderId="20" xfId="0" applyFont="1" applyFill="1" applyBorder="1" applyAlignment="1">
      <alignment horizontal="center" vertical="center" wrapText="1"/>
    </xf>
    <xf numFmtId="0" fontId="19" fillId="11" borderId="21" xfId="0" applyFont="1" applyFill="1" applyBorder="1" applyAlignment="1">
      <alignment horizontal="center" vertical="center" wrapText="1"/>
    </xf>
    <xf numFmtId="0" fontId="13" fillId="7" borderId="14" xfId="0" applyFont="1" applyFill="1" applyBorder="1" applyAlignment="1">
      <alignment horizontal="center" vertical="center"/>
    </xf>
    <xf numFmtId="0" fontId="13" fillId="7" borderId="19" xfId="0" applyFont="1" applyFill="1" applyBorder="1" applyAlignment="1">
      <alignment horizontal="center" vertical="center"/>
    </xf>
    <xf numFmtId="0" fontId="13" fillId="11" borderId="56" xfId="0" applyFont="1" applyFill="1" applyBorder="1" applyAlignment="1">
      <alignment horizontal="left" vertical="center"/>
    </xf>
    <xf numFmtId="0" fontId="13" fillId="11" borderId="17" xfId="0" applyFont="1" applyFill="1" applyBorder="1" applyAlignment="1">
      <alignment horizontal="left" vertical="center"/>
    </xf>
    <xf numFmtId="0" fontId="13" fillId="11" borderId="31" xfId="0" applyFont="1" applyFill="1" applyBorder="1" applyAlignment="1">
      <alignment horizontal="left" vertical="center"/>
    </xf>
  </cellXfs>
  <cellStyles count="2">
    <cellStyle name="Lien hypertexte" xfId="1" builtinId="8"/>
    <cellStyle name="Normal" xfId="0" builtinId="0"/>
  </cellStyles>
  <dxfs count="0"/>
  <tableStyles count="0" defaultTableStyle="TableStyleMedium2" defaultPivotStyle="PivotStyleLight16"/>
  <colors>
    <mruColors>
      <color rgb="FFCCECFF"/>
      <color rgb="FFCCCCFF"/>
      <color rgb="FF0000FF"/>
      <color rgb="FFFFCCCC"/>
      <color rgb="FF9999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externalLink" Target="externalLinks/externalLink1.xml"/><Relationship Id="rId12"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heetMetadata" Target="metadata.xml"/><Relationship Id="rId5" Type="http://schemas.openxmlformats.org/officeDocument/2006/relationships/worksheet" Target="worksheets/sheet5.xml"/><Relationship Id="rId10"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styles" Target="styles.xml"/></Relationships>
</file>

<file path=xl/drawings/_rels/drawing1.xml.rels><?xml version="1.0" encoding="UTF-8" standalone="yes"?>
<Relationships xmlns="http://schemas.openxmlformats.org/package/2006/relationships"><Relationship Id="rId3" Type="http://schemas.openxmlformats.org/officeDocument/2006/relationships/image" Target="../media/image3.jpeg"/><Relationship Id="rId2" Type="http://schemas.openxmlformats.org/officeDocument/2006/relationships/image" Target="../media/image2.png"/><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1" Type="http://schemas.openxmlformats.org/officeDocument/2006/relationships/image" Target="../media/image4.png"/></Relationships>
</file>

<file path=xl/drawings/_rels/drawing3.xml.rels><?xml version="1.0" encoding="UTF-8" standalone="yes"?>
<Relationships xmlns="http://schemas.openxmlformats.org/package/2006/relationships"><Relationship Id="rId1" Type="http://schemas.openxmlformats.org/officeDocument/2006/relationships/image" Target="../media/image4.png"/></Relationships>
</file>

<file path=xl/drawings/_rels/drawing4.xml.rels><?xml version="1.0" encoding="UTF-8" standalone="yes"?>
<Relationships xmlns="http://schemas.openxmlformats.org/package/2006/relationships"><Relationship Id="rId1" Type="http://schemas.openxmlformats.org/officeDocument/2006/relationships/image" Target="../media/image5.png"/></Relationships>
</file>

<file path=xl/drawings/drawing1.xml><?xml version="1.0" encoding="utf-8"?>
<xdr:wsDr xmlns:xdr="http://schemas.openxmlformats.org/drawingml/2006/spreadsheetDrawing" xmlns:a="http://schemas.openxmlformats.org/drawingml/2006/main">
  <xdr:twoCellAnchor editAs="oneCell">
    <xdr:from>
      <xdr:col>14</xdr:col>
      <xdr:colOff>65315</xdr:colOff>
      <xdr:row>0</xdr:row>
      <xdr:rowOff>76200</xdr:rowOff>
    </xdr:from>
    <xdr:to>
      <xdr:col>17</xdr:col>
      <xdr:colOff>472902</xdr:colOff>
      <xdr:row>4</xdr:row>
      <xdr:rowOff>165770</xdr:rowOff>
    </xdr:to>
    <xdr:pic>
      <xdr:nvPicPr>
        <xdr:cNvPr id="8" name="Image 7">
          <a:extLst>
            <a:ext uri="{FF2B5EF4-FFF2-40B4-BE49-F238E27FC236}">
              <a16:creationId xmlns:a16="http://schemas.microsoft.com/office/drawing/2014/main" id="{0EBEDB66-CB40-466E-A5D7-4A6C7A960B72}"/>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1133365" y="76200"/>
          <a:ext cx="3896118" cy="813470"/>
        </a:xfrm>
        <a:prstGeom prst="rect">
          <a:avLst/>
        </a:prstGeom>
      </xdr:spPr>
    </xdr:pic>
    <xdr:clientData/>
  </xdr:twoCellAnchor>
  <xdr:twoCellAnchor editAs="oneCell">
    <xdr:from>
      <xdr:col>10</xdr:col>
      <xdr:colOff>738187</xdr:colOff>
      <xdr:row>1</xdr:row>
      <xdr:rowOff>47625</xdr:rowOff>
    </xdr:from>
    <xdr:to>
      <xdr:col>12</xdr:col>
      <xdr:colOff>672941</xdr:colOff>
      <xdr:row>6</xdr:row>
      <xdr:rowOff>699</xdr:rowOff>
    </xdr:to>
    <xdr:pic>
      <xdr:nvPicPr>
        <xdr:cNvPr id="9" name="Image 8">
          <a:extLst>
            <a:ext uri="{FF2B5EF4-FFF2-40B4-BE49-F238E27FC236}">
              <a16:creationId xmlns:a16="http://schemas.microsoft.com/office/drawing/2014/main" id="{3144B5CD-0104-4FA3-B298-9F111BCDB703}"/>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8358187" y="238125"/>
          <a:ext cx="1458754" cy="905574"/>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495300</xdr:colOff>
      <xdr:row>0</xdr:row>
      <xdr:rowOff>1</xdr:rowOff>
    </xdr:from>
    <xdr:to>
      <xdr:col>8</xdr:col>
      <xdr:colOff>723900</xdr:colOff>
      <xdr:row>6</xdr:row>
      <xdr:rowOff>119175</xdr:rowOff>
    </xdr:to>
    <xdr:pic>
      <xdr:nvPicPr>
        <xdr:cNvPr id="10" name="Image 9">
          <a:extLst>
            <a:ext uri="{FF2B5EF4-FFF2-40B4-BE49-F238E27FC236}">
              <a16:creationId xmlns:a16="http://schemas.microsoft.com/office/drawing/2014/main" id="{F7E28AFE-C15E-4B0B-935C-16CED6F34962}"/>
            </a:ext>
          </a:extLst>
        </xdr:cNvPr>
        <xdr:cNvPicPr>
          <a:picLocks noChangeAspect="1"/>
        </xdr:cNvPicPr>
      </xdr:nvPicPr>
      <xdr:blipFill>
        <a:blip xmlns:r="http://schemas.openxmlformats.org/officeDocument/2006/relationships" r:embed="rId3" cstate="print">
          <a:extLst>
            <a:ext uri="{28A0092B-C50C-407E-A947-70E740481C1C}">
              <a14:useLocalDpi xmlns:a14="http://schemas.microsoft.com/office/drawing/2010/main" val="0"/>
            </a:ext>
          </a:extLst>
        </a:blip>
        <a:stretch>
          <a:fillRect/>
        </a:stretch>
      </xdr:blipFill>
      <xdr:spPr>
        <a:xfrm>
          <a:off x="6029325" y="1"/>
          <a:ext cx="1019175" cy="1205024"/>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0</xdr:col>
      <xdr:colOff>285751</xdr:colOff>
      <xdr:row>0</xdr:row>
      <xdr:rowOff>47626</xdr:rowOff>
    </xdr:from>
    <xdr:to>
      <xdr:col>0</xdr:col>
      <xdr:colOff>1054065</xdr:colOff>
      <xdr:row>0</xdr:row>
      <xdr:rowOff>756286</xdr:rowOff>
    </xdr:to>
    <xdr:pic>
      <xdr:nvPicPr>
        <xdr:cNvPr id="5" name="Image 4">
          <a:extLst>
            <a:ext uri="{FF2B5EF4-FFF2-40B4-BE49-F238E27FC236}">
              <a16:creationId xmlns:a16="http://schemas.microsoft.com/office/drawing/2014/main" id="{F8E8A398-EF5E-4C78-8ED2-997367FE6763}"/>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285751" y="47626"/>
          <a:ext cx="768314" cy="56578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0</xdr:col>
      <xdr:colOff>238125</xdr:colOff>
      <xdr:row>0</xdr:row>
      <xdr:rowOff>0</xdr:rowOff>
    </xdr:from>
    <xdr:to>
      <xdr:col>0</xdr:col>
      <xdr:colOff>1019174</xdr:colOff>
      <xdr:row>0</xdr:row>
      <xdr:rowOff>877237</xdr:rowOff>
    </xdr:to>
    <xdr:pic>
      <xdr:nvPicPr>
        <xdr:cNvPr id="4" name="Image 3">
          <a:extLst>
            <a:ext uri="{FF2B5EF4-FFF2-40B4-BE49-F238E27FC236}">
              <a16:creationId xmlns:a16="http://schemas.microsoft.com/office/drawing/2014/main" id="{AD545636-737F-4D71-BF45-BEAE5F0A213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238125" y="0"/>
          <a:ext cx="781049" cy="877237"/>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0</xdr:col>
      <xdr:colOff>190500</xdr:colOff>
      <xdr:row>0</xdr:row>
      <xdr:rowOff>28575</xdr:rowOff>
    </xdr:from>
    <xdr:to>
      <xdr:col>0</xdr:col>
      <xdr:colOff>958663</xdr:colOff>
      <xdr:row>0</xdr:row>
      <xdr:rowOff>735772</xdr:rowOff>
    </xdr:to>
    <xdr:pic>
      <xdr:nvPicPr>
        <xdr:cNvPr id="3" name="Image 2">
          <a:extLst>
            <a:ext uri="{FF2B5EF4-FFF2-40B4-BE49-F238E27FC236}">
              <a16:creationId xmlns:a16="http://schemas.microsoft.com/office/drawing/2014/main" id="{EEA58573-2429-2F70-BF75-54059A609AAE}"/>
            </a:ext>
          </a:extLst>
        </xdr:cNvPr>
        <xdr:cNvPicPr>
          <a:picLocks noChangeAspect="1"/>
        </xdr:cNvPicPr>
      </xdr:nvPicPr>
      <xdr:blipFill>
        <a:blip xmlns:r="http://schemas.openxmlformats.org/officeDocument/2006/relationships" r:embed="rId1"/>
        <a:stretch>
          <a:fillRect/>
        </a:stretch>
      </xdr:blipFill>
      <xdr:spPr>
        <a:xfrm>
          <a:off x="190500" y="28575"/>
          <a:ext cx="768163" cy="707197"/>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C:\Users\jean.croisel\AppData\Local\Microsoft\Windows\INetCache\Content.Outlook\G49Y3Q7E\MOD_AAP1_Feuille_depense_instruction.xlsx" TargetMode="External"/><Relationship Id="rId1" Type="http://schemas.openxmlformats.org/officeDocument/2006/relationships/externalLinkPath" Target="file:///\\bfc.lan\fichier\Users\jean.croisel\AppData\Local\Microsoft\Windows\INetCache\Content.Outlook\G49Y3Q7E\MOD_AAP1_Feuille_depense_instruction.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Notice d'accueil"/>
      <sheetName val="Info"/>
      <sheetName val="Dépenses sur devis"/>
      <sheetName val="Synthèse des dépenses"/>
      <sheetName val="Paramétrage"/>
    </sheetNames>
    <sheetDataSet>
      <sheetData sheetId="0"/>
      <sheetData sheetId="1"/>
      <sheetData sheetId="2"/>
      <sheetData sheetId="3"/>
      <sheetData sheetId="4">
        <row r="2">
          <cell r="E2" t="str">
            <v>Bâtiment</v>
          </cell>
        </row>
        <row r="3">
          <cell r="E3" t="str">
            <v>Effluents</v>
          </cell>
        </row>
        <row r="4">
          <cell r="E4" t="str">
            <v>Energie</v>
          </cell>
        </row>
      </sheetData>
    </sheetDataSet>
  </externalBook>
</externalLink>
</file>

<file path=xl/theme/theme1.xml><?xml version="1.0" encoding="utf-8"?>
<a:theme xmlns:a="http://schemas.openxmlformats.org/drawingml/2006/main" name="Thème Office 2013 – 2022">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17D494F-D316-418B-8736-6B587DA0304B}">
  <dimension ref="A1:X33"/>
  <sheetViews>
    <sheetView showGridLines="0" tabSelected="1" zoomScale="85" zoomScaleNormal="85" workbookViewId="0">
      <selection activeCell="A12" sqref="A12:X12"/>
    </sheetView>
  </sheetViews>
  <sheetFormatPr baseColWidth="10" defaultRowHeight="15" x14ac:dyDescent="0.25"/>
  <cols>
    <col min="1" max="15" width="11.42578125" style="21"/>
    <col min="16" max="16" width="27.28515625" style="21" customWidth="1"/>
    <col min="17" max="16384" width="11.42578125" style="21"/>
  </cols>
  <sheetData>
    <row r="1" spans="1:24" x14ac:dyDescent="0.25">
      <c r="A1" s="6"/>
      <c r="B1" s="7"/>
      <c r="C1" s="7"/>
      <c r="D1" s="7"/>
      <c r="E1" s="7"/>
      <c r="F1" s="7"/>
      <c r="G1" s="7"/>
      <c r="H1" s="7"/>
      <c r="I1" s="7"/>
      <c r="J1" s="7"/>
      <c r="K1" s="7"/>
      <c r="L1" s="7"/>
      <c r="M1" s="7"/>
      <c r="N1" s="7"/>
      <c r="O1" s="7"/>
      <c r="P1" s="7"/>
      <c r="Q1" s="7"/>
      <c r="R1" s="7"/>
      <c r="S1" s="7"/>
      <c r="T1" s="7"/>
      <c r="U1" s="7"/>
      <c r="V1" s="7"/>
      <c r="W1" s="7"/>
      <c r="X1" s="8"/>
    </row>
    <row r="2" spans="1:24" x14ac:dyDescent="0.25">
      <c r="A2" s="9"/>
      <c r="B2" s="34"/>
      <c r="C2" s="34"/>
      <c r="D2" s="34"/>
      <c r="E2" s="34"/>
      <c r="F2" s="34"/>
      <c r="G2" s="34"/>
      <c r="H2" s="34"/>
      <c r="I2" s="34"/>
      <c r="J2" s="34"/>
      <c r="K2" s="34"/>
      <c r="L2" s="34"/>
      <c r="M2" s="34"/>
      <c r="N2" s="34"/>
      <c r="O2" s="34"/>
      <c r="P2" s="34"/>
      <c r="Q2" s="34"/>
      <c r="R2" s="34"/>
      <c r="S2" s="34"/>
      <c r="T2" s="34"/>
      <c r="U2" s="34"/>
      <c r="V2" s="34"/>
      <c r="W2" s="34"/>
      <c r="X2" s="10"/>
    </row>
    <row r="3" spans="1:24" x14ac:dyDescent="0.25">
      <c r="A3" s="9"/>
      <c r="B3" s="34"/>
      <c r="C3" s="34"/>
      <c r="D3" s="34"/>
      <c r="E3" s="34"/>
      <c r="F3" s="34"/>
      <c r="G3" s="34"/>
      <c r="H3" s="34"/>
      <c r="I3" s="34"/>
      <c r="J3" s="34"/>
      <c r="K3" s="34"/>
      <c r="L3" s="34"/>
      <c r="M3" s="34"/>
      <c r="N3" s="34"/>
      <c r="O3" s="34"/>
      <c r="P3" s="34"/>
      <c r="Q3" s="34"/>
      <c r="R3" s="34"/>
      <c r="S3" s="34"/>
      <c r="T3" s="34"/>
      <c r="U3" s="34"/>
      <c r="V3" s="34"/>
      <c r="W3" s="34"/>
      <c r="X3" s="10"/>
    </row>
    <row r="4" spans="1:24" x14ac:dyDescent="0.25">
      <c r="A4" s="9"/>
      <c r="B4" s="34"/>
      <c r="C4" s="34"/>
      <c r="D4" s="34"/>
      <c r="E4" s="34"/>
      <c r="F4" s="34"/>
      <c r="G4" s="34"/>
      <c r="H4" s="34"/>
      <c r="I4" s="34"/>
      <c r="J4" s="34"/>
      <c r="K4" s="34"/>
      <c r="L4" s="34"/>
      <c r="M4" s="34"/>
      <c r="N4" s="34"/>
      <c r="O4" s="34"/>
      <c r="P4" s="34"/>
      <c r="Q4" s="34"/>
      <c r="R4" s="34"/>
      <c r="S4" s="34"/>
      <c r="T4" s="34"/>
      <c r="U4" s="34"/>
      <c r="V4" s="34"/>
      <c r="W4" s="34"/>
      <c r="X4" s="10"/>
    </row>
    <row r="5" spans="1:24" x14ac:dyDescent="0.25">
      <c r="A5" s="9"/>
      <c r="B5" s="34"/>
      <c r="C5" s="34"/>
      <c r="D5" s="34"/>
      <c r="E5" s="34"/>
      <c r="F5" s="34"/>
      <c r="G5" s="34"/>
      <c r="H5" s="34"/>
      <c r="I5" s="34"/>
      <c r="J5" s="34"/>
      <c r="K5" s="34"/>
      <c r="L5" s="34"/>
      <c r="M5" s="34"/>
      <c r="N5" s="34"/>
      <c r="O5" s="34"/>
      <c r="P5" s="34"/>
      <c r="Q5" s="34"/>
      <c r="R5" s="34"/>
      <c r="S5" s="34"/>
      <c r="T5" s="34"/>
      <c r="U5" s="34"/>
      <c r="V5" s="34"/>
      <c r="W5" s="34"/>
      <c r="X5" s="10"/>
    </row>
    <row r="6" spans="1:24" x14ac:dyDescent="0.25">
      <c r="A6" s="9"/>
      <c r="B6" s="34"/>
      <c r="C6" s="34"/>
      <c r="D6" s="34"/>
      <c r="E6" s="34"/>
      <c r="F6" s="34"/>
      <c r="G6" s="34"/>
      <c r="H6" s="34"/>
      <c r="I6" s="34"/>
      <c r="J6" s="34"/>
      <c r="K6" s="34"/>
      <c r="L6" s="34"/>
      <c r="M6" s="34"/>
      <c r="N6" s="34"/>
      <c r="O6" s="34"/>
      <c r="P6" s="34"/>
      <c r="Q6" s="34"/>
      <c r="R6" s="34"/>
      <c r="S6" s="34"/>
      <c r="T6" s="34"/>
      <c r="U6" s="34"/>
      <c r="V6" s="34"/>
      <c r="W6" s="34"/>
      <c r="X6" s="10"/>
    </row>
    <row r="7" spans="1:24" x14ac:dyDescent="0.25">
      <c r="A7" s="9"/>
      <c r="B7" s="34"/>
      <c r="C7" s="34"/>
      <c r="D7" s="34"/>
      <c r="E7" s="34"/>
      <c r="F7" s="34"/>
      <c r="G7" s="34"/>
      <c r="H7" s="34"/>
      <c r="I7" s="34"/>
      <c r="J7" s="34"/>
      <c r="K7" s="34"/>
      <c r="L7" s="34"/>
      <c r="M7" s="34"/>
      <c r="N7" s="34"/>
      <c r="O7" s="34"/>
      <c r="P7" s="34"/>
      <c r="Q7" s="34"/>
      <c r="R7" s="34"/>
      <c r="S7" s="34"/>
      <c r="T7" s="34"/>
      <c r="U7" s="34"/>
      <c r="V7" s="145"/>
      <c r="W7" s="145"/>
      <c r="X7" s="10"/>
    </row>
    <row r="8" spans="1:24" ht="21" x14ac:dyDescent="0.25">
      <c r="A8" s="146" t="s">
        <v>43</v>
      </c>
      <c r="B8" s="147"/>
      <c r="C8" s="147"/>
      <c r="D8" s="147"/>
      <c r="E8" s="147"/>
      <c r="F8" s="147"/>
      <c r="G8" s="147"/>
      <c r="H8" s="147"/>
      <c r="I8" s="147"/>
      <c r="J8" s="147"/>
      <c r="K8" s="147"/>
      <c r="L8" s="147"/>
      <c r="M8" s="147"/>
      <c r="N8" s="147"/>
      <c r="O8" s="147"/>
      <c r="P8" s="147"/>
      <c r="Q8" s="147"/>
      <c r="R8" s="147"/>
      <c r="S8" s="147"/>
      <c r="T8" s="147"/>
      <c r="U8" s="147"/>
      <c r="V8" s="147"/>
      <c r="W8" s="147"/>
      <c r="X8" s="148"/>
    </row>
    <row r="9" spans="1:24" ht="21" x14ac:dyDescent="0.25">
      <c r="A9" s="68"/>
      <c r="B9" s="69"/>
      <c r="C9" s="69"/>
      <c r="D9" s="69"/>
      <c r="E9" s="69"/>
      <c r="F9" s="69"/>
      <c r="G9" s="69"/>
      <c r="H9" s="69"/>
      <c r="I9" s="69"/>
      <c r="J9" s="69"/>
      <c r="K9" s="69"/>
      <c r="L9" s="69"/>
      <c r="M9" s="69"/>
      <c r="N9" s="69"/>
      <c r="O9" s="69"/>
      <c r="P9" s="69"/>
      <c r="Q9" s="69"/>
      <c r="R9" s="69"/>
      <c r="S9" s="69"/>
      <c r="T9" s="69"/>
      <c r="U9" s="69"/>
      <c r="V9" s="69"/>
      <c r="W9" s="69"/>
      <c r="X9" s="70"/>
    </row>
    <row r="10" spans="1:24" ht="21" x14ac:dyDescent="0.25">
      <c r="A10" s="146" t="s">
        <v>42</v>
      </c>
      <c r="B10" s="147"/>
      <c r="C10" s="147"/>
      <c r="D10" s="147"/>
      <c r="E10" s="147"/>
      <c r="F10" s="147"/>
      <c r="G10" s="147"/>
      <c r="H10" s="147"/>
      <c r="I10" s="147"/>
      <c r="J10" s="147"/>
      <c r="K10" s="147"/>
      <c r="L10" s="147"/>
      <c r="M10" s="147"/>
      <c r="N10" s="147"/>
      <c r="O10" s="147"/>
      <c r="P10" s="147"/>
      <c r="Q10" s="147"/>
      <c r="R10" s="147"/>
      <c r="S10" s="147"/>
      <c r="T10" s="147"/>
      <c r="U10" s="147"/>
      <c r="V10" s="147"/>
      <c r="W10" s="147"/>
      <c r="X10" s="148"/>
    </row>
    <row r="11" spans="1:24" x14ac:dyDescent="0.25">
      <c r="A11" s="9"/>
      <c r="B11" s="34"/>
      <c r="C11" s="34"/>
      <c r="D11" s="34"/>
      <c r="E11" s="34"/>
      <c r="F11" s="34"/>
      <c r="G11" s="34"/>
      <c r="H11" s="34"/>
      <c r="I11" s="34"/>
      <c r="J11" s="34"/>
      <c r="K11" s="34"/>
      <c r="L11" s="34"/>
      <c r="M11" s="34"/>
      <c r="N11" s="34"/>
      <c r="O11" s="34"/>
      <c r="P11" s="34"/>
      <c r="Q11" s="34"/>
      <c r="R11" s="34"/>
      <c r="S11" s="34"/>
      <c r="T11" s="34"/>
      <c r="U11" s="34"/>
      <c r="V11" s="34"/>
      <c r="W11" s="34"/>
      <c r="X11" s="10"/>
    </row>
    <row r="12" spans="1:24" ht="28.5" x14ac:dyDescent="0.25">
      <c r="A12" s="149" t="s">
        <v>90</v>
      </c>
      <c r="B12" s="150"/>
      <c r="C12" s="150"/>
      <c r="D12" s="150"/>
      <c r="E12" s="150"/>
      <c r="F12" s="150"/>
      <c r="G12" s="150"/>
      <c r="H12" s="150"/>
      <c r="I12" s="150"/>
      <c r="J12" s="150"/>
      <c r="K12" s="150"/>
      <c r="L12" s="150"/>
      <c r="M12" s="150"/>
      <c r="N12" s="150"/>
      <c r="O12" s="150"/>
      <c r="P12" s="150"/>
      <c r="Q12" s="150"/>
      <c r="R12" s="150"/>
      <c r="S12" s="150"/>
      <c r="T12" s="150"/>
      <c r="U12" s="150"/>
      <c r="V12" s="150"/>
      <c r="W12" s="150"/>
      <c r="X12" s="151"/>
    </row>
    <row r="13" spans="1:24" x14ac:dyDescent="0.25">
      <c r="A13" s="9"/>
      <c r="B13" s="34"/>
      <c r="C13" s="34"/>
      <c r="D13" s="34"/>
      <c r="E13" s="34"/>
      <c r="F13" s="34"/>
      <c r="G13" s="34"/>
      <c r="H13" s="34"/>
      <c r="I13" s="34"/>
      <c r="J13" s="34"/>
      <c r="K13" s="34"/>
      <c r="L13" s="34"/>
      <c r="M13" s="34"/>
      <c r="N13" s="34"/>
      <c r="O13" s="34"/>
      <c r="P13" s="34"/>
      <c r="Q13" s="34"/>
      <c r="R13" s="34"/>
      <c r="S13" s="34"/>
      <c r="T13" s="34"/>
      <c r="U13" s="34"/>
      <c r="V13" s="34"/>
      <c r="W13" s="34"/>
      <c r="X13" s="10"/>
    </row>
    <row r="14" spans="1:24" ht="30" customHeight="1" x14ac:dyDescent="0.25">
      <c r="A14" s="9"/>
      <c r="B14" s="152" t="s">
        <v>91</v>
      </c>
      <c r="C14" s="152"/>
      <c r="D14" s="152"/>
      <c r="E14" s="152"/>
      <c r="F14" s="152"/>
      <c r="G14" s="152"/>
      <c r="H14" s="152"/>
      <c r="I14" s="152"/>
      <c r="J14" s="152"/>
      <c r="K14" s="152"/>
      <c r="L14" s="152"/>
      <c r="M14" s="152"/>
      <c r="N14" s="152"/>
      <c r="O14" s="152"/>
      <c r="P14" s="152"/>
      <c r="Q14" s="152"/>
      <c r="R14" s="152"/>
      <c r="S14" s="152"/>
      <c r="T14" s="152"/>
      <c r="U14" s="152"/>
      <c r="V14" s="152"/>
      <c r="W14" s="152"/>
      <c r="X14" s="10"/>
    </row>
    <row r="15" spans="1:24" ht="15.75" thickBot="1" x14ac:dyDescent="0.3">
      <c r="A15" s="9"/>
      <c r="B15" s="34"/>
      <c r="C15" s="34"/>
      <c r="D15" s="34"/>
      <c r="E15" s="34"/>
      <c r="F15" s="34"/>
      <c r="G15" s="34"/>
      <c r="H15" s="34"/>
      <c r="I15" s="34"/>
      <c r="J15" s="34"/>
      <c r="K15" s="34"/>
      <c r="L15" s="34"/>
      <c r="M15" s="34"/>
      <c r="N15" s="34"/>
      <c r="O15" s="34"/>
      <c r="P15" s="34"/>
      <c r="Q15" s="34"/>
      <c r="R15" s="34"/>
      <c r="S15" s="34"/>
      <c r="T15" s="34"/>
      <c r="U15" s="34"/>
      <c r="V15" s="34"/>
      <c r="W15" s="34"/>
      <c r="X15" s="10"/>
    </row>
    <row r="16" spans="1:24" ht="19.5" thickBot="1" x14ac:dyDescent="0.3">
      <c r="A16" s="9"/>
      <c r="B16" s="153" t="s">
        <v>41</v>
      </c>
      <c r="C16" s="154"/>
      <c r="D16" s="154"/>
      <c r="E16" s="154"/>
      <c r="F16" s="154"/>
      <c r="G16" s="154"/>
      <c r="H16" s="154"/>
      <c r="I16" s="154"/>
      <c r="J16" s="154"/>
      <c r="K16" s="154"/>
      <c r="L16" s="154"/>
      <c r="M16" s="154"/>
      <c r="N16" s="154"/>
      <c r="O16" s="154"/>
      <c r="P16" s="154"/>
      <c r="Q16" s="154"/>
      <c r="R16" s="154"/>
      <c r="S16" s="154"/>
      <c r="T16" s="154"/>
      <c r="U16" s="154"/>
      <c r="V16" s="154"/>
      <c r="W16" s="155"/>
      <c r="X16" s="10"/>
    </row>
    <row r="17" spans="1:24" ht="15" customHeight="1" x14ac:dyDescent="0.25">
      <c r="A17" s="9"/>
      <c r="B17" s="64" t="s">
        <v>71</v>
      </c>
      <c r="C17" s="16"/>
      <c r="D17" s="16"/>
      <c r="E17" s="16"/>
      <c r="F17" s="16"/>
      <c r="G17" s="16"/>
      <c r="H17" s="16"/>
      <c r="I17" s="16"/>
      <c r="J17" s="16"/>
      <c r="K17" s="16"/>
      <c r="L17" s="16"/>
      <c r="M17" s="16"/>
      <c r="N17" s="16"/>
      <c r="O17" s="16"/>
      <c r="P17" s="16"/>
      <c r="Q17" s="16"/>
      <c r="R17" s="16"/>
      <c r="S17" s="16"/>
      <c r="T17" s="16"/>
      <c r="U17" s="16"/>
      <c r="V17" s="16"/>
      <c r="W17" s="17"/>
      <c r="X17" s="10"/>
    </row>
    <row r="18" spans="1:24" ht="15" customHeight="1" x14ac:dyDescent="0.25">
      <c r="A18" s="9"/>
      <c r="B18" s="64" t="s">
        <v>93</v>
      </c>
      <c r="C18" s="16"/>
      <c r="D18" s="16"/>
      <c r="E18" s="16"/>
      <c r="F18" s="16"/>
      <c r="G18" s="16"/>
      <c r="H18" s="16"/>
      <c r="I18" s="16"/>
      <c r="J18" s="16"/>
      <c r="K18" s="16"/>
      <c r="L18" s="16"/>
      <c r="M18" s="16"/>
      <c r="N18" s="16"/>
      <c r="O18" s="16"/>
      <c r="P18" s="65" t="s">
        <v>95</v>
      </c>
      <c r="Q18" s="16"/>
      <c r="R18" s="16"/>
      <c r="S18" s="16"/>
      <c r="T18" s="16"/>
      <c r="U18" s="16"/>
      <c r="V18" s="16"/>
      <c r="W18" s="17"/>
      <c r="X18" s="10"/>
    </row>
    <row r="19" spans="1:24" ht="153" customHeight="1" x14ac:dyDescent="0.25">
      <c r="A19" s="11"/>
      <c r="B19" s="156" t="s">
        <v>92</v>
      </c>
      <c r="C19" s="157"/>
      <c r="D19" s="157"/>
      <c r="E19" s="157"/>
      <c r="F19" s="157"/>
      <c r="G19" s="157"/>
      <c r="H19" s="157"/>
      <c r="I19" s="157"/>
      <c r="J19" s="157"/>
      <c r="K19" s="157"/>
      <c r="L19" s="157"/>
      <c r="M19" s="157"/>
      <c r="N19" s="157"/>
      <c r="O19" s="157"/>
      <c r="P19" s="157"/>
      <c r="Q19" s="157"/>
      <c r="R19" s="157"/>
      <c r="S19" s="157"/>
      <c r="T19" s="157"/>
      <c r="U19" s="157"/>
      <c r="V19" s="157"/>
      <c r="W19" s="160"/>
      <c r="X19" s="13"/>
    </row>
    <row r="20" spans="1:24" ht="60" customHeight="1" x14ac:dyDescent="0.25">
      <c r="A20" s="11"/>
      <c r="B20" s="158" t="s">
        <v>72</v>
      </c>
      <c r="C20" s="159"/>
      <c r="D20" s="159"/>
      <c r="E20" s="159"/>
      <c r="F20" s="159"/>
      <c r="G20" s="159"/>
      <c r="H20" s="159"/>
      <c r="I20" s="159"/>
      <c r="J20" s="159"/>
      <c r="K20" s="159"/>
      <c r="L20" s="159"/>
      <c r="M20" s="159"/>
      <c r="N20" s="159"/>
      <c r="O20" s="159"/>
      <c r="P20" s="125" t="s">
        <v>28</v>
      </c>
      <c r="Q20" s="62"/>
      <c r="R20" s="62"/>
      <c r="S20" s="62"/>
      <c r="T20" s="62"/>
      <c r="U20" s="62"/>
      <c r="V20" s="62"/>
      <c r="W20" s="63"/>
      <c r="X20" s="13"/>
    </row>
    <row r="21" spans="1:24" ht="49.5" customHeight="1" x14ac:dyDescent="0.25">
      <c r="A21" s="9"/>
      <c r="B21" s="156" t="s">
        <v>96</v>
      </c>
      <c r="C21" s="157"/>
      <c r="D21" s="157"/>
      <c r="E21" s="157"/>
      <c r="F21" s="157"/>
      <c r="G21" s="157"/>
      <c r="H21" s="157"/>
      <c r="I21" s="157"/>
      <c r="J21" s="157"/>
      <c r="K21" s="157"/>
      <c r="L21" s="157"/>
      <c r="M21" s="157"/>
      <c r="N21" s="157"/>
      <c r="O21" s="157"/>
      <c r="P21" s="18" t="s">
        <v>67</v>
      </c>
      <c r="Q21" s="19"/>
      <c r="R21" s="19"/>
      <c r="S21" s="19"/>
      <c r="T21" s="19"/>
      <c r="U21" s="19"/>
      <c r="V21" s="19"/>
      <c r="W21" s="15"/>
      <c r="X21" s="15"/>
    </row>
    <row r="22" spans="1:24" ht="59.25" customHeight="1" thickBot="1" x14ac:dyDescent="0.3">
      <c r="A22" s="9"/>
      <c r="B22" s="142" t="s">
        <v>97</v>
      </c>
      <c r="C22" s="143"/>
      <c r="D22" s="143"/>
      <c r="E22" s="143"/>
      <c r="F22" s="143"/>
      <c r="G22" s="143"/>
      <c r="H22" s="143"/>
      <c r="I22" s="143"/>
      <c r="J22" s="143"/>
      <c r="K22" s="143"/>
      <c r="L22" s="143"/>
      <c r="M22" s="143"/>
      <c r="N22" s="143"/>
      <c r="O22" s="143"/>
      <c r="P22" s="143"/>
      <c r="Q22" s="143"/>
      <c r="R22" s="143"/>
      <c r="S22" s="143"/>
      <c r="T22" s="143"/>
      <c r="U22" s="143"/>
      <c r="V22" s="143"/>
      <c r="W22" s="144"/>
      <c r="X22" s="14"/>
    </row>
    <row r="23" spans="1:24" ht="21.75" customHeight="1" thickBot="1" x14ac:dyDescent="0.3">
      <c r="A23" s="9"/>
      <c r="B23" s="71"/>
      <c r="C23" s="71"/>
      <c r="D23" s="71"/>
      <c r="E23" s="71"/>
      <c r="F23" s="71"/>
      <c r="G23" s="71"/>
      <c r="H23" s="71"/>
      <c r="I23" s="71"/>
      <c r="J23" s="71"/>
      <c r="K23" s="71"/>
      <c r="L23" s="71"/>
      <c r="M23" s="71"/>
      <c r="N23" s="71"/>
      <c r="O23" s="71"/>
      <c r="P23" s="71"/>
      <c r="Q23" s="71"/>
      <c r="R23" s="71"/>
      <c r="S23" s="71"/>
      <c r="T23" s="71"/>
      <c r="U23" s="71"/>
      <c r="V23" s="71"/>
      <c r="W23" s="71"/>
      <c r="X23" s="14"/>
    </row>
    <row r="24" spans="1:24" ht="19.5" customHeight="1" thickBot="1" x14ac:dyDescent="0.3">
      <c r="A24" s="9"/>
      <c r="B24" s="136" t="s">
        <v>40</v>
      </c>
      <c r="C24" s="137"/>
      <c r="D24" s="137"/>
      <c r="E24" s="137"/>
      <c r="F24" s="137"/>
      <c r="G24" s="137"/>
      <c r="H24" s="137"/>
      <c r="I24" s="137"/>
      <c r="J24" s="137"/>
      <c r="K24" s="137"/>
      <c r="L24" s="137"/>
      <c r="M24" s="137"/>
      <c r="N24" s="137"/>
      <c r="O24" s="137"/>
      <c r="P24" s="137"/>
      <c r="Q24" s="137"/>
      <c r="R24" s="137"/>
      <c r="S24" s="137"/>
      <c r="T24" s="137"/>
      <c r="U24" s="137"/>
      <c r="V24" s="137"/>
      <c r="W24" s="138"/>
      <c r="X24" s="44"/>
    </row>
    <row r="25" spans="1:24" ht="35.25" customHeight="1" thickBot="1" x14ac:dyDescent="0.3">
      <c r="A25" s="45"/>
      <c r="B25" s="139" t="s">
        <v>94</v>
      </c>
      <c r="C25" s="140"/>
      <c r="D25" s="140"/>
      <c r="E25" s="140"/>
      <c r="F25" s="140"/>
      <c r="G25" s="140"/>
      <c r="H25" s="140"/>
      <c r="I25" s="140"/>
      <c r="J25" s="140"/>
      <c r="K25" s="140"/>
      <c r="L25" s="140"/>
      <c r="M25" s="140"/>
      <c r="N25" s="140"/>
      <c r="O25" s="140"/>
      <c r="P25" s="140"/>
      <c r="Q25" s="140"/>
      <c r="R25" s="140"/>
      <c r="S25" s="140"/>
      <c r="T25" s="140"/>
      <c r="U25" s="140"/>
      <c r="V25" s="140"/>
      <c r="W25" s="141"/>
      <c r="X25" s="35"/>
    </row>
    <row r="26" spans="1:24" ht="35.25" customHeight="1" x14ac:dyDescent="0.25">
      <c r="A26" s="45"/>
      <c r="B26" s="20"/>
      <c r="C26" s="20"/>
      <c r="D26" s="20"/>
      <c r="E26" s="20"/>
      <c r="F26" s="20"/>
      <c r="G26" s="20"/>
      <c r="H26" s="20"/>
      <c r="I26" s="20"/>
      <c r="J26" s="20"/>
      <c r="K26" s="20"/>
      <c r="L26" s="20"/>
      <c r="M26" s="20"/>
      <c r="N26" s="20"/>
      <c r="O26" s="20"/>
      <c r="P26" s="20"/>
      <c r="Q26" s="20"/>
      <c r="R26" s="20"/>
      <c r="S26" s="20"/>
      <c r="T26" s="20"/>
      <c r="U26" s="20"/>
      <c r="V26" s="20"/>
      <c r="W26" s="20"/>
      <c r="X26" s="35"/>
    </row>
    <row r="27" spans="1:24" x14ac:dyDescent="0.25">
      <c r="A27" s="45"/>
      <c r="B27" s="46"/>
      <c r="C27" s="46"/>
      <c r="D27" s="46"/>
      <c r="E27" s="46"/>
      <c r="F27" s="46"/>
      <c r="G27" s="46"/>
      <c r="H27" s="46"/>
      <c r="I27" s="46"/>
      <c r="J27" s="46"/>
      <c r="K27" s="46"/>
      <c r="L27" s="46"/>
      <c r="M27" s="46"/>
      <c r="N27" s="46"/>
      <c r="O27" s="46"/>
      <c r="P27" s="46"/>
      <c r="Q27" s="46"/>
      <c r="R27" s="46"/>
      <c r="S27" s="46"/>
      <c r="T27" s="46"/>
      <c r="U27" s="46"/>
      <c r="V27" s="46"/>
      <c r="W27" s="46"/>
      <c r="X27" s="47"/>
    </row>
    <row r="28" spans="1:24" x14ac:dyDescent="0.25">
      <c r="A28" s="45"/>
      <c r="B28" s="46"/>
      <c r="C28" s="46"/>
      <c r="D28" s="46"/>
      <c r="E28" s="46"/>
      <c r="F28" s="46"/>
      <c r="G28" s="46"/>
      <c r="H28" s="46"/>
      <c r="I28" s="46"/>
      <c r="J28" s="46"/>
      <c r="K28" s="46"/>
      <c r="L28" s="46"/>
      <c r="M28" s="46"/>
      <c r="N28" s="46"/>
      <c r="O28" s="46"/>
      <c r="P28" s="46"/>
      <c r="Q28" s="46"/>
      <c r="R28" s="46"/>
      <c r="S28" s="46"/>
      <c r="T28" s="46"/>
      <c r="U28" s="46"/>
      <c r="V28" s="46"/>
      <c r="W28" s="46"/>
      <c r="X28" s="47"/>
    </row>
    <row r="29" spans="1:24" x14ac:dyDescent="0.25">
      <c r="A29" s="45"/>
      <c r="B29" s="46"/>
      <c r="C29" s="46"/>
      <c r="D29" s="46"/>
      <c r="E29" s="46"/>
      <c r="F29" s="46"/>
      <c r="G29" s="46"/>
      <c r="H29" s="46"/>
      <c r="I29" s="46"/>
      <c r="J29" s="46"/>
      <c r="K29" s="46"/>
      <c r="L29" s="46"/>
      <c r="M29" s="46"/>
      <c r="N29" s="46"/>
      <c r="O29" s="46"/>
      <c r="P29" s="46"/>
      <c r="Q29" s="46"/>
      <c r="R29" s="46"/>
      <c r="S29" s="46"/>
      <c r="T29" s="46"/>
      <c r="U29" s="46"/>
      <c r="V29" s="46"/>
      <c r="W29" s="46"/>
      <c r="X29" s="47"/>
    </row>
    <row r="30" spans="1:24" x14ac:dyDescent="0.25">
      <c r="A30" s="45"/>
      <c r="B30" s="46"/>
      <c r="C30" s="46"/>
      <c r="D30" s="46"/>
      <c r="E30" s="46"/>
      <c r="F30" s="46"/>
      <c r="G30" s="46"/>
      <c r="H30" s="46"/>
      <c r="I30" s="46"/>
      <c r="J30" s="46"/>
      <c r="K30" s="46"/>
      <c r="L30" s="46"/>
      <c r="M30" s="46"/>
      <c r="N30" s="46"/>
      <c r="O30" s="46"/>
      <c r="P30" s="46"/>
      <c r="Q30" s="46"/>
      <c r="R30" s="46"/>
      <c r="S30" s="46"/>
      <c r="T30" s="46"/>
      <c r="U30" s="46"/>
      <c r="V30" s="46"/>
      <c r="W30" s="46"/>
      <c r="X30" s="47"/>
    </row>
    <row r="31" spans="1:24" x14ac:dyDescent="0.25">
      <c r="A31" s="45"/>
      <c r="B31" s="46"/>
      <c r="C31" s="46"/>
      <c r="D31" s="46"/>
      <c r="E31" s="46"/>
      <c r="F31" s="46"/>
      <c r="G31" s="46"/>
      <c r="H31" s="46"/>
      <c r="I31" s="46"/>
      <c r="J31" s="46"/>
      <c r="K31" s="46"/>
      <c r="L31" s="46"/>
      <c r="M31" s="46"/>
      <c r="N31" s="46"/>
      <c r="O31" s="46"/>
      <c r="P31" s="46"/>
      <c r="Q31" s="46"/>
      <c r="R31" s="46"/>
      <c r="S31" s="46"/>
      <c r="T31" s="46"/>
      <c r="U31" s="46"/>
      <c r="V31" s="46"/>
      <c r="W31" s="46"/>
      <c r="X31" s="47"/>
    </row>
    <row r="32" spans="1:24" x14ac:dyDescent="0.25">
      <c r="A32" s="45"/>
      <c r="B32" s="46"/>
      <c r="C32" s="46"/>
      <c r="D32" s="46"/>
      <c r="E32" s="46"/>
      <c r="F32" s="46"/>
      <c r="G32" s="46"/>
      <c r="H32" s="46"/>
      <c r="I32" s="46"/>
      <c r="J32" s="46"/>
      <c r="K32" s="46"/>
      <c r="L32" s="46"/>
      <c r="M32" s="46"/>
      <c r="N32" s="46"/>
      <c r="O32" s="46"/>
      <c r="P32" s="46"/>
      <c r="Q32" s="46"/>
      <c r="R32" s="46"/>
      <c r="S32" s="46"/>
      <c r="T32" s="46"/>
      <c r="U32" s="46"/>
      <c r="V32" s="46"/>
      <c r="W32" s="46"/>
      <c r="X32" s="47"/>
    </row>
    <row r="33" spans="1:24" ht="15.75" thickBot="1" x14ac:dyDescent="0.3">
      <c r="A33" s="48"/>
      <c r="B33" s="49"/>
      <c r="C33" s="49"/>
      <c r="D33" s="49"/>
      <c r="E33" s="49"/>
      <c r="F33" s="49"/>
      <c r="G33" s="49"/>
      <c r="H33" s="49"/>
      <c r="I33" s="49"/>
      <c r="J33" s="49"/>
      <c r="K33" s="49"/>
      <c r="L33" s="49"/>
      <c r="M33" s="49"/>
      <c r="N33" s="49"/>
      <c r="O33" s="49"/>
      <c r="P33" s="49"/>
      <c r="Q33" s="49"/>
      <c r="R33" s="49"/>
      <c r="S33" s="49"/>
      <c r="T33" s="49"/>
      <c r="U33" s="49"/>
      <c r="V33" s="49"/>
      <c r="W33" s="49"/>
      <c r="X33" s="50"/>
    </row>
  </sheetData>
  <sheetProtection algorithmName="SHA-512" hashValue="WNJJkC5a0xSwnl04rfKY3AaCTa8U76b4l8nxfPjWk2HvRPWCYm8uU4QuJn+mMhBavjkyaovxcBvtvXbSGVbcZQ==" saltValue="WaJH4MXB7/ZWEM7SRC8jpw==" spinCount="100000" sheet="1" objects="1" scenarios="1"/>
  <mergeCells count="12">
    <mergeCell ref="B24:W24"/>
    <mergeCell ref="B25:W25"/>
    <mergeCell ref="B22:W22"/>
    <mergeCell ref="V7:W7"/>
    <mergeCell ref="A8:X8"/>
    <mergeCell ref="A10:X10"/>
    <mergeCell ref="A12:X12"/>
    <mergeCell ref="B14:W14"/>
    <mergeCell ref="B16:W16"/>
    <mergeCell ref="B21:O21"/>
    <mergeCell ref="B20:O20"/>
    <mergeCell ref="B19:W19"/>
  </mergeCells>
  <hyperlinks>
    <hyperlink ref="P21" location="Synthèse_des_dépenses!A1" display="Synthèse_des_dépenses" xr:uid="{816939BB-075E-42A0-AB89-32FB19C26E43}"/>
    <hyperlink ref="P18" location="'Dépenses sur factures'!A1" display="Dépenses sur factures" xr:uid="{AC0F0CBF-C1DB-4C24-B32F-4DCCBFF30551}"/>
    <hyperlink ref="P20" location="'Coûts indirects'!A1" display="Coûts indirects" xr:uid="{08386BB9-0A45-43A5-AA87-3D95F2F1C956}"/>
  </hyperlinks>
  <pageMargins left="0.7" right="0.7" top="0.75" bottom="0.75" header="0.3" footer="0.3"/>
  <pageSetup paperSize="9" orientation="portrait"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713E474-67D7-4F51-AA5E-A7EAD18D94BA}">
  <sheetPr>
    <tabColor rgb="FF92D050"/>
    <pageSetUpPr fitToPage="1"/>
  </sheetPr>
  <dimension ref="A2:B20"/>
  <sheetViews>
    <sheetView showGridLines="0" zoomScale="115" zoomScaleNormal="115" workbookViewId="0">
      <selection activeCell="B11" sqref="B11"/>
    </sheetView>
  </sheetViews>
  <sheetFormatPr baseColWidth="10" defaultRowHeight="15" x14ac:dyDescent="0.25"/>
  <cols>
    <col min="1" max="1" width="30" customWidth="1"/>
    <col min="2" max="2" width="64.7109375" customWidth="1"/>
  </cols>
  <sheetData>
    <row r="2" spans="1:2" x14ac:dyDescent="0.25">
      <c r="A2" s="85" t="s">
        <v>27</v>
      </c>
      <c r="B2" s="86" t="s">
        <v>86</v>
      </c>
    </row>
    <row r="3" spans="1:2" x14ac:dyDescent="0.25">
      <c r="A3" s="85" t="s">
        <v>26</v>
      </c>
      <c r="B3" s="86" t="s">
        <v>66</v>
      </c>
    </row>
    <row r="5" spans="1:2" x14ac:dyDescent="0.25">
      <c r="A5" s="87" t="s">
        <v>87</v>
      </c>
      <c r="B5" s="66"/>
    </row>
    <row r="7" spans="1:2" x14ac:dyDescent="0.25">
      <c r="A7" s="87" t="s">
        <v>25</v>
      </c>
      <c r="B7" s="66"/>
    </row>
    <row r="9" spans="1:2" ht="51" customHeight="1" x14ac:dyDescent="0.25">
      <c r="A9" s="88" t="s">
        <v>24</v>
      </c>
      <c r="B9" s="67"/>
    </row>
    <row r="10" spans="1:2" s="46" customFormat="1" x14ac:dyDescent="0.25">
      <c r="A10" s="122"/>
      <c r="B10" s="123"/>
    </row>
    <row r="11" spans="1:2" x14ac:dyDescent="0.25">
      <c r="A11" s="87" t="s">
        <v>88</v>
      </c>
      <c r="B11" s="124" t="s">
        <v>89</v>
      </c>
    </row>
    <row r="12" spans="1:2" ht="15.75" thickBot="1" x14ac:dyDescent="0.3"/>
    <row r="13" spans="1:2" x14ac:dyDescent="0.25">
      <c r="A13" s="163" t="s">
        <v>47</v>
      </c>
      <c r="B13" s="164"/>
    </row>
    <row r="14" spans="1:2" x14ac:dyDescent="0.25">
      <c r="A14" s="165" t="s">
        <v>48</v>
      </c>
      <c r="B14" s="166"/>
    </row>
    <row r="15" spans="1:2" x14ac:dyDescent="0.25">
      <c r="A15" s="75" t="s">
        <v>49</v>
      </c>
      <c r="B15" s="76" t="s">
        <v>51</v>
      </c>
    </row>
    <row r="16" spans="1:2" x14ac:dyDescent="0.25">
      <c r="A16" s="77" t="s">
        <v>50</v>
      </c>
      <c r="B16" s="78" t="s">
        <v>52</v>
      </c>
    </row>
    <row r="17" spans="1:2" x14ac:dyDescent="0.25">
      <c r="A17" s="79"/>
      <c r="B17" s="80"/>
    </row>
    <row r="18" spans="1:2" x14ac:dyDescent="0.25">
      <c r="A18" s="161" t="s">
        <v>23</v>
      </c>
      <c r="B18" s="162"/>
    </row>
    <row r="19" spans="1:2" x14ac:dyDescent="0.25">
      <c r="A19" s="81" t="s">
        <v>44</v>
      </c>
      <c r="B19" s="82" t="s">
        <v>46</v>
      </c>
    </row>
    <row r="20" spans="1:2" ht="15.75" thickBot="1" x14ac:dyDescent="0.3">
      <c r="A20" s="83" t="s">
        <v>45</v>
      </c>
      <c r="B20" s="84" t="s">
        <v>85</v>
      </c>
    </row>
  </sheetData>
  <sheetProtection algorithmName="SHA-512" hashValue="B7tDGf2TkaHRQYLA5MSYY3HFa1NU235aBjq7YRNeApWgqzoCkf+OzZXSD3uFBmHKjHIhNINfoCVN9q5sfkfnoQ==" saltValue="DKp1FsjXE3FHOlst3RrUmA==" spinCount="100000" sheet="1" objects="1" scenarios="1"/>
  <mergeCells count="3">
    <mergeCell ref="A18:B18"/>
    <mergeCell ref="A13:B13"/>
    <mergeCell ref="A14:B14"/>
  </mergeCells>
  <pageMargins left="0.7" right="0.7" top="0.75" bottom="0.75" header="0.3" footer="0.3"/>
  <pageSetup paperSize="9" orientation="landscape"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875977D-3A24-4F1C-BF1B-DBCC5A95497F}">
  <sheetPr>
    <tabColor rgb="FF92D050"/>
  </sheetPr>
  <dimension ref="A1:P108"/>
  <sheetViews>
    <sheetView zoomScale="80" zoomScaleNormal="80" workbookViewId="0">
      <selection activeCell="I3" sqref="I3"/>
    </sheetView>
  </sheetViews>
  <sheetFormatPr baseColWidth="10" defaultRowHeight="15" x14ac:dyDescent="0.25"/>
  <cols>
    <col min="1" max="1" width="19.7109375" style="21" customWidth="1"/>
    <col min="2" max="2" width="12.140625" style="21" customWidth="1"/>
    <col min="3" max="3" width="21.85546875" style="21" customWidth="1"/>
    <col min="4" max="4" width="16.42578125" style="21" customWidth="1"/>
    <col min="5" max="5" width="50.7109375" style="21" customWidth="1"/>
    <col min="6" max="6" width="13.140625" style="21" customWidth="1"/>
    <col min="7" max="7" width="28" style="21" customWidth="1"/>
    <col min="8" max="8" width="25.28515625" style="21" customWidth="1"/>
    <col min="9" max="9" width="20.7109375" style="21" customWidth="1"/>
    <col min="10" max="10" width="28.140625" style="21" customWidth="1"/>
    <col min="11" max="11" width="20.7109375" style="21" customWidth="1"/>
    <col min="12" max="12" width="13.140625" style="21" customWidth="1"/>
    <col min="13" max="14" width="16.7109375" style="21" customWidth="1"/>
    <col min="15" max="15" width="30.7109375" style="21" customWidth="1"/>
    <col min="16" max="16" width="50.7109375" style="21" customWidth="1"/>
    <col min="17" max="16384" width="11.42578125" style="21"/>
  </cols>
  <sheetData>
    <row r="1" spans="1:16" ht="63" customHeight="1" x14ac:dyDescent="0.25">
      <c r="A1" s="172" t="s">
        <v>95</v>
      </c>
      <c r="B1" s="173"/>
      <c r="C1" s="173"/>
      <c r="D1" s="173"/>
      <c r="E1" s="173"/>
      <c r="F1" s="173"/>
      <c r="G1" s="173"/>
      <c r="H1" s="173"/>
      <c r="I1" s="173"/>
      <c r="J1" s="173"/>
      <c r="K1" s="173"/>
      <c r="L1" s="173"/>
      <c r="M1" s="173"/>
      <c r="N1" s="173"/>
      <c r="O1" s="173"/>
      <c r="P1" s="174"/>
    </row>
    <row r="2" spans="1:16" ht="25.9" customHeight="1" x14ac:dyDescent="0.25">
      <c r="A2" s="169" t="s">
        <v>98</v>
      </c>
      <c r="B2" s="170"/>
      <c r="C2" s="170"/>
      <c r="D2" s="170"/>
      <c r="E2" s="170"/>
      <c r="F2" s="170"/>
      <c r="G2" s="170"/>
      <c r="H2" s="170"/>
      <c r="I2" s="170"/>
      <c r="J2" s="170"/>
      <c r="K2" s="170"/>
      <c r="L2" s="170"/>
      <c r="M2" s="170"/>
      <c r="N2" s="170"/>
      <c r="O2" s="170"/>
      <c r="P2" s="171"/>
    </row>
    <row r="3" spans="1:16" s="91" customFormat="1" ht="45" x14ac:dyDescent="0.25">
      <c r="A3" s="89" t="s">
        <v>16</v>
      </c>
      <c r="B3" s="167" t="s">
        <v>37</v>
      </c>
      <c r="C3" s="168"/>
      <c r="D3" s="22" t="s">
        <v>53</v>
      </c>
      <c r="E3" s="22" t="s">
        <v>63</v>
      </c>
      <c r="F3" s="22" t="s">
        <v>62</v>
      </c>
      <c r="G3" s="22" t="s">
        <v>61</v>
      </c>
      <c r="H3" s="72" t="s">
        <v>99</v>
      </c>
      <c r="I3" s="72" t="s">
        <v>100</v>
      </c>
      <c r="J3" s="22" t="s">
        <v>105</v>
      </c>
      <c r="K3" s="22" t="s">
        <v>106</v>
      </c>
      <c r="L3" s="22" t="s">
        <v>60</v>
      </c>
      <c r="M3" s="22" t="s">
        <v>59</v>
      </c>
      <c r="N3" s="72" t="s">
        <v>58</v>
      </c>
      <c r="O3" s="22" t="s">
        <v>33</v>
      </c>
      <c r="P3" s="90" t="s">
        <v>34</v>
      </c>
    </row>
    <row r="4" spans="1:16" s="91" customFormat="1" ht="75" x14ac:dyDescent="0.25">
      <c r="A4" s="92" t="s">
        <v>20</v>
      </c>
      <c r="B4" s="93" t="s">
        <v>38</v>
      </c>
      <c r="C4" s="93" t="s">
        <v>39</v>
      </c>
      <c r="D4" s="94" t="s">
        <v>82</v>
      </c>
      <c r="E4" s="94" t="s">
        <v>82</v>
      </c>
      <c r="F4" s="94" t="s">
        <v>17</v>
      </c>
      <c r="G4" s="94" t="s">
        <v>103</v>
      </c>
      <c r="H4" s="95" t="s">
        <v>102</v>
      </c>
      <c r="I4" s="95" t="s">
        <v>101</v>
      </c>
      <c r="J4" s="94" t="s">
        <v>104</v>
      </c>
      <c r="K4" s="94" t="s">
        <v>107</v>
      </c>
      <c r="L4" s="94" t="s">
        <v>54</v>
      </c>
      <c r="M4" s="94" t="s">
        <v>19</v>
      </c>
      <c r="N4" s="95" t="s">
        <v>83</v>
      </c>
      <c r="O4" s="94" t="s">
        <v>108</v>
      </c>
      <c r="P4" s="96" t="s">
        <v>35</v>
      </c>
    </row>
    <row r="5" spans="1:16" s="91" customFormat="1" ht="30" x14ac:dyDescent="0.25">
      <c r="A5" s="97">
        <v>1</v>
      </c>
      <c r="B5" s="98" t="s">
        <v>75</v>
      </c>
      <c r="C5" s="99" t="s">
        <v>81</v>
      </c>
      <c r="D5" s="100" t="s">
        <v>8</v>
      </c>
      <c r="E5" s="100" t="s">
        <v>0</v>
      </c>
      <c r="F5" s="101" t="str" cm="1">
        <f t="array" ref="F5" xml:space="preserve"> _xlfn.IFS(E5="Mise en défens de zones sensibles","DEF ZN",E5="Implantation de haies et d’éléments arborés - Acquisition de lamier d'élagage neuf","IMP A",E5="Restauration de milieux spécifiques","REST SPE",E5="Restauration de murets et de mares","REST MM",E5="Mise en place de dispositifs anti-érosif ","SOL EROS",E5="Restauration de la qualité de l’eau","REST EAU")</f>
        <v>DEF ZN</v>
      </c>
      <c r="G5" s="100" t="s">
        <v>80</v>
      </c>
      <c r="H5" s="102" t="s">
        <v>76</v>
      </c>
      <c r="I5" s="127">
        <v>45839</v>
      </c>
      <c r="J5" s="100" t="s">
        <v>77</v>
      </c>
      <c r="K5" s="126">
        <v>46154</v>
      </c>
      <c r="L5" s="100">
        <v>1</v>
      </c>
      <c r="M5" s="103">
        <v>98000</v>
      </c>
      <c r="N5" s="128">
        <f t="shared" ref="N5:N36" si="0">IF(D5="OUI",M5,0)</f>
        <v>98000</v>
      </c>
      <c r="O5" s="133" t="s">
        <v>109</v>
      </c>
      <c r="P5" s="132" t="s">
        <v>84</v>
      </c>
    </row>
    <row r="6" spans="1:16" s="91" customFormat="1" ht="30" x14ac:dyDescent="0.25">
      <c r="A6" s="97">
        <v>1</v>
      </c>
      <c r="B6" s="98" t="s">
        <v>75</v>
      </c>
      <c r="C6" s="99" t="s">
        <v>81</v>
      </c>
      <c r="D6" s="100" t="s">
        <v>8</v>
      </c>
      <c r="E6" s="100" t="s">
        <v>0</v>
      </c>
      <c r="F6" s="101" t="str" cm="1">
        <f t="array" ref="F6" xml:space="preserve"> _xlfn.IFS(E6="Mise en défens de zones sensibles","DEF ZN",E6="Implantation de haies et d’éléments arborés - Acquisition de lamier d'élagage neuf","IMP A",E6="Restauration de milieux spécifiques","REST SPE",E6="Restauration de murets et de mares","REST MM",E6="Mise en place de dispositifs anti-érosif ","SOL EROS",E6="Restauration de la qualité de l’eau","REST EAU")</f>
        <v>DEF ZN</v>
      </c>
      <c r="G6" s="100" t="s">
        <v>78</v>
      </c>
      <c r="H6" s="102" t="s">
        <v>79</v>
      </c>
      <c r="I6" s="127">
        <v>45839</v>
      </c>
      <c r="J6" s="100" t="s">
        <v>77</v>
      </c>
      <c r="K6" s="126">
        <v>46154</v>
      </c>
      <c r="L6" s="100">
        <v>1</v>
      </c>
      <c r="M6" s="103">
        <v>25450</v>
      </c>
      <c r="N6" s="103">
        <f t="shared" si="0"/>
        <v>25450</v>
      </c>
      <c r="O6" s="134" t="s">
        <v>110</v>
      </c>
      <c r="P6" s="132" t="s">
        <v>84</v>
      </c>
    </row>
    <row r="7" spans="1:16" s="104" customFormat="1" x14ac:dyDescent="0.2">
      <c r="A7" s="113">
        <v>1</v>
      </c>
      <c r="B7" s="114"/>
      <c r="C7" s="114"/>
      <c r="D7" s="114"/>
      <c r="E7" s="114"/>
      <c r="F7" s="101" t="str" cm="1">
        <f t="array" ref="F7" xml:space="preserve"> _xlfn.IFS(E7=0,"",E7="Mise en défens de zones sensibles","DEF ZN",E7="Implantation de haies et d’éléments arborés - Acquisition de lamier d'élagage neuf","IMP A",E7="Restauration de milieux spécifiques","REST SPE",E7="Restauration de murets et de mares","REST MM",E7="Mise en place de dispositifs anti-érosif ","SOL EROS",E7="Restauration de la qualité de l’eau","REST EAU")</f>
        <v/>
      </c>
      <c r="G7" s="114"/>
      <c r="H7" s="117"/>
      <c r="I7" s="117"/>
      <c r="J7" s="114"/>
      <c r="K7" s="114"/>
      <c r="L7" s="114"/>
      <c r="M7" s="118"/>
      <c r="N7" s="103">
        <f t="shared" si="0"/>
        <v>0</v>
      </c>
      <c r="O7" s="130"/>
      <c r="P7" s="120"/>
    </row>
    <row r="8" spans="1:16" s="104" customFormat="1" x14ac:dyDescent="0.2">
      <c r="A8" s="113">
        <v>2</v>
      </c>
      <c r="B8" s="114"/>
      <c r="C8" s="114"/>
      <c r="D8" s="114"/>
      <c r="E8" s="114"/>
      <c r="F8" s="101" t="str" cm="1">
        <f t="array" ref="F8" xml:space="preserve"> _xlfn.IFS(E8=0,"",E8="Mise en défens de zones sensibles","DEF ZN",E8="Implantation de haies et d’éléments arborés - Acquisition de lamier d'élagage neuf","IMP A",E8="Restauration de milieux spécifiques","REST SPE",E8="Restauration de murets et de mares","REST MM",E8="Mise en place de dispositifs anti-érosif ","SOL EROS",E8="Restauration de la qualité de l’eau","REST EAU")</f>
        <v/>
      </c>
      <c r="G8" s="114"/>
      <c r="H8" s="117"/>
      <c r="I8" s="117"/>
      <c r="J8" s="114"/>
      <c r="K8" s="114"/>
      <c r="L8" s="114"/>
      <c r="M8" s="118"/>
      <c r="N8" s="103">
        <f t="shared" si="0"/>
        <v>0</v>
      </c>
      <c r="O8" s="131"/>
      <c r="P8" s="120"/>
    </row>
    <row r="9" spans="1:16" s="104" customFormat="1" x14ac:dyDescent="0.2">
      <c r="A9" s="113">
        <v>3</v>
      </c>
      <c r="B9" s="114"/>
      <c r="C9" s="114"/>
      <c r="D9" s="114"/>
      <c r="E9" s="114"/>
      <c r="F9" s="101" t="str" cm="1">
        <f t="array" ref="F9" xml:space="preserve"> _xlfn.IFS(E9=0,"",E9="Mise en défens de zones sensibles","DEF ZN",E9="Implantation de haies et d’éléments arborés - Acquisition de lamier d'élagage neuf","IMP A",E9="Restauration de milieux spécifiques","REST SPE",E9="Restauration de murets et de mares","REST MM",E9="Mise en place de dispositifs anti-érosif ","SOL EROS",E9="Restauration de la qualité de l’eau","REST EAU")</f>
        <v/>
      </c>
      <c r="G9" s="114"/>
      <c r="H9" s="117"/>
      <c r="I9" s="117"/>
      <c r="J9" s="114"/>
      <c r="K9" s="114"/>
      <c r="L9" s="114"/>
      <c r="M9" s="118"/>
      <c r="N9" s="103">
        <f t="shared" si="0"/>
        <v>0</v>
      </c>
      <c r="O9" s="131"/>
      <c r="P9" s="120"/>
    </row>
    <row r="10" spans="1:16" s="104" customFormat="1" x14ac:dyDescent="0.2">
      <c r="A10" s="113">
        <v>4</v>
      </c>
      <c r="B10" s="114"/>
      <c r="C10" s="114"/>
      <c r="D10" s="114"/>
      <c r="E10" s="114"/>
      <c r="F10" s="101" t="str" cm="1">
        <f t="array" ref="F10" xml:space="preserve"> _xlfn.IFS(E10=0,"",E10="Mise en défens de zones sensibles","DEF ZN",E10="Implantation de haies et d’éléments arborés - Acquisition de lamier d'élagage neuf","IMP A",E10="Restauration de milieux spécifiques","REST SPE",E10="Restauration de murets et de mares","REST MM",E10="Mise en place de dispositifs anti-érosif ","SOL EROS",E10="Restauration de la qualité de l’eau","REST EAU")</f>
        <v/>
      </c>
      <c r="G10" s="114"/>
      <c r="H10" s="117"/>
      <c r="I10" s="117"/>
      <c r="J10" s="114"/>
      <c r="K10" s="114"/>
      <c r="L10" s="114"/>
      <c r="M10" s="118"/>
      <c r="N10" s="103">
        <f t="shared" si="0"/>
        <v>0</v>
      </c>
      <c r="O10" s="131"/>
      <c r="P10" s="120"/>
    </row>
    <row r="11" spans="1:16" s="104" customFormat="1" x14ac:dyDescent="0.2">
      <c r="A11" s="113">
        <v>5</v>
      </c>
      <c r="B11" s="114"/>
      <c r="C11" s="114"/>
      <c r="D11" s="114"/>
      <c r="E11" s="114"/>
      <c r="F11" s="101" t="str" cm="1">
        <f t="array" ref="F11" xml:space="preserve"> _xlfn.IFS(E11=0,"",E11="Mise en défens de zones sensibles","DEF ZN",E11="Implantation de haies et d’éléments arborés - Acquisition de lamier d'élagage neuf","IMP A",E11="Restauration de milieux spécifiques","REST SPE",E11="Restauration de murets et de mares","REST MM",E11="Mise en place de dispositifs anti-érosif ","SOL EROS",E11="Restauration de la qualité de l’eau","REST EAU")</f>
        <v/>
      </c>
      <c r="G11" s="114"/>
      <c r="H11" s="117"/>
      <c r="I11" s="117"/>
      <c r="J11" s="114"/>
      <c r="K11" s="114"/>
      <c r="L11" s="114"/>
      <c r="M11" s="118"/>
      <c r="N11" s="103">
        <f t="shared" si="0"/>
        <v>0</v>
      </c>
      <c r="O11" s="131"/>
      <c r="P11" s="120"/>
    </row>
    <row r="12" spans="1:16" s="104" customFormat="1" x14ac:dyDescent="0.2">
      <c r="A12" s="113">
        <v>6</v>
      </c>
      <c r="B12" s="114"/>
      <c r="C12" s="114"/>
      <c r="D12" s="114"/>
      <c r="E12" s="114"/>
      <c r="F12" s="101" t="str" cm="1">
        <f t="array" ref="F12" xml:space="preserve"> _xlfn.IFS(E12=0,"",E12="Mise en défens de zones sensibles","DEF ZN",E12="Implantation de haies et d’éléments arborés - Acquisition de lamier d'élagage neuf","IMP A",E12="Restauration de milieux spécifiques","REST SPE",E12="Restauration de murets et de mares","REST MM",E12="Mise en place de dispositifs anti-érosif ","SOL EROS",E12="Restauration de la qualité de l’eau","REST EAU")</f>
        <v/>
      </c>
      <c r="G12" s="114"/>
      <c r="H12" s="117"/>
      <c r="I12" s="117"/>
      <c r="J12" s="114"/>
      <c r="K12" s="114"/>
      <c r="L12" s="114"/>
      <c r="M12" s="118"/>
      <c r="N12" s="103">
        <f t="shared" si="0"/>
        <v>0</v>
      </c>
      <c r="O12" s="131"/>
      <c r="P12" s="120"/>
    </row>
    <row r="13" spans="1:16" s="104" customFormat="1" x14ac:dyDescent="0.2">
      <c r="A13" s="113">
        <v>7</v>
      </c>
      <c r="B13" s="114"/>
      <c r="C13" s="114"/>
      <c r="D13" s="114"/>
      <c r="E13" s="114"/>
      <c r="F13" s="101" t="str" cm="1">
        <f t="array" ref="F13" xml:space="preserve"> _xlfn.IFS(E13=0,"",E13="Mise en défens de zones sensibles","DEF ZN",E13="Implantation de haies et d’éléments arborés - Acquisition de lamier d'élagage neuf","IMP A",E13="Restauration de milieux spécifiques","REST SPE",E13="Restauration de murets et de mares","REST MM",E13="Mise en place de dispositifs anti-érosif ","SOL EROS",E13="Restauration de la qualité de l’eau","REST EAU")</f>
        <v/>
      </c>
      <c r="G13" s="114"/>
      <c r="H13" s="117"/>
      <c r="I13" s="117"/>
      <c r="J13" s="114"/>
      <c r="K13" s="114"/>
      <c r="L13" s="114"/>
      <c r="M13" s="118"/>
      <c r="N13" s="103">
        <f t="shared" si="0"/>
        <v>0</v>
      </c>
      <c r="O13" s="131"/>
      <c r="P13" s="120"/>
    </row>
    <row r="14" spans="1:16" s="104" customFormat="1" x14ac:dyDescent="0.2">
      <c r="A14" s="113">
        <v>8</v>
      </c>
      <c r="B14" s="114"/>
      <c r="C14" s="114"/>
      <c r="D14" s="114"/>
      <c r="E14" s="114"/>
      <c r="F14" s="101" t="str" cm="1">
        <f t="array" ref="F14" xml:space="preserve"> _xlfn.IFS(E14=0,"",E14="Mise en défens de zones sensibles","DEF ZN",E14="Implantation de haies et d’éléments arborés - Acquisition de lamier d'élagage neuf","IMP A",E14="Restauration de milieux spécifiques","REST SPE",E14="Restauration de murets et de mares","REST MM",E14="Mise en place de dispositifs anti-érosif ","SOL EROS",E14="Restauration de la qualité de l’eau","REST EAU")</f>
        <v/>
      </c>
      <c r="G14" s="114"/>
      <c r="H14" s="117"/>
      <c r="I14" s="117"/>
      <c r="J14" s="114"/>
      <c r="K14" s="114"/>
      <c r="L14" s="114"/>
      <c r="M14" s="118"/>
      <c r="N14" s="103">
        <f t="shared" si="0"/>
        <v>0</v>
      </c>
      <c r="O14" s="131"/>
      <c r="P14" s="120"/>
    </row>
    <row r="15" spans="1:16" s="104" customFormat="1" x14ac:dyDescent="0.2">
      <c r="A15" s="113">
        <v>9</v>
      </c>
      <c r="B15" s="114"/>
      <c r="C15" s="114"/>
      <c r="D15" s="114"/>
      <c r="E15" s="114"/>
      <c r="F15" s="101" t="str" cm="1">
        <f t="array" ref="F15" xml:space="preserve"> _xlfn.IFS(E15=0,"",E15="Mise en défens de zones sensibles","DEF ZN",E15="Implantation de haies et d’éléments arborés - Acquisition de lamier d'élagage neuf","IMP A",E15="Restauration de milieux spécifiques","REST SPE",E15="Restauration de murets et de mares","REST MM",E15="Mise en place de dispositifs anti-érosif ","SOL EROS",E15="Restauration de la qualité de l’eau","REST EAU")</f>
        <v/>
      </c>
      <c r="G15" s="114"/>
      <c r="H15" s="117"/>
      <c r="I15" s="117"/>
      <c r="J15" s="114"/>
      <c r="K15" s="114"/>
      <c r="L15" s="114"/>
      <c r="M15" s="118"/>
      <c r="N15" s="103">
        <f t="shared" si="0"/>
        <v>0</v>
      </c>
      <c r="O15" s="131"/>
      <c r="P15" s="120"/>
    </row>
    <row r="16" spans="1:16" s="104" customFormat="1" x14ac:dyDescent="0.2">
      <c r="A16" s="113">
        <v>10</v>
      </c>
      <c r="B16" s="114"/>
      <c r="C16" s="114"/>
      <c r="D16" s="114"/>
      <c r="E16" s="114"/>
      <c r="F16" s="101" t="str" cm="1">
        <f t="array" ref="F16" xml:space="preserve"> _xlfn.IFS(E16=0,"",E16="Mise en défens de zones sensibles","DEF ZN",E16="Implantation de haies et d’éléments arborés - Acquisition de lamier d'élagage neuf","IMP A",E16="Restauration de milieux spécifiques","REST SPE",E16="Restauration de murets et de mares","REST MM",E16="Mise en place de dispositifs anti-érosif ","SOL EROS",E16="Restauration de la qualité de l’eau","REST EAU")</f>
        <v/>
      </c>
      <c r="G16" s="114"/>
      <c r="H16" s="117"/>
      <c r="I16" s="117"/>
      <c r="J16" s="114"/>
      <c r="K16" s="114"/>
      <c r="L16" s="114"/>
      <c r="M16" s="118"/>
      <c r="N16" s="103">
        <f t="shared" si="0"/>
        <v>0</v>
      </c>
      <c r="O16" s="131"/>
      <c r="P16" s="120"/>
    </row>
    <row r="17" spans="1:16" s="104" customFormat="1" x14ac:dyDescent="0.2">
      <c r="A17" s="113">
        <v>11</v>
      </c>
      <c r="B17" s="114"/>
      <c r="C17" s="114"/>
      <c r="D17" s="114"/>
      <c r="E17" s="114"/>
      <c r="F17" s="101" t="str" cm="1">
        <f t="array" ref="F17" xml:space="preserve"> _xlfn.IFS(E17=0,"",E17="Mise en défens de zones sensibles","DEF ZN",E17="Implantation de haies et d’éléments arborés - Acquisition de lamier d'élagage neuf","IMP A",E17="Restauration de milieux spécifiques","REST SPE",E17="Restauration de murets et de mares","REST MM",E17="Mise en place de dispositifs anti-érosif ","SOL EROS",E17="Restauration de la qualité de l’eau","REST EAU")</f>
        <v/>
      </c>
      <c r="G17" s="114"/>
      <c r="H17" s="117"/>
      <c r="I17" s="117"/>
      <c r="J17" s="114"/>
      <c r="K17" s="114"/>
      <c r="L17" s="114"/>
      <c r="M17" s="118"/>
      <c r="N17" s="103">
        <f t="shared" si="0"/>
        <v>0</v>
      </c>
      <c r="O17" s="131"/>
      <c r="P17" s="120"/>
    </row>
    <row r="18" spans="1:16" s="104" customFormat="1" x14ac:dyDescent="0.2">
      <c r="A18" s="113">
        <v>12</v>
      </c>
      <c r="B18" s="114"/>
      <c r="C18" s="114"/>
      <c r="D18" s="114"/>
      <c r="E18" s="114"/>
      <c r="F18" s="101" t="str" cm="1">
        <f t="array" ref="F18" xml:space="preserve"> _xlfn.IFS(E18=0,"",E18="Mise en défens de zones sensibles","DEF ZN",E18="Implantation de haies et d’éléments arborés - Acquisition de lamier d'élagage neuf","IMP A",E18="Restauration de milieux spécifiques","REST SPE",E18="Restauration de murets et de mares","REST MM",E18="Mise en place de dispositifs anti-érosif ","SOL EROS",E18="Restauration de la qualité de l’eau","REST EAU")</f>
        <v/>
      </c>
      <c r="G18" s="114"/>
      <c r="H18" s="117"/>
      <c r="I18" s="117"/>
      <c r="J18" s="114"/>
      <c r="K18" s="114"/>
      <c r="L18" s="114"/>
      <c r="M18" s="118"/>
      <c r="N18" s="103">
        <f t="shared" si="0"/>
        <v>0</v>
      </c>
      <c r="O18" s="131"/>
      <c r="P18" s="120"/>
    </row>
    <row r="19" spans="1:16" s="104" customFormat="1" x14ac:dyDescent="0.2">
      <c r="A19" s="113">
        <v>13</v>
      </c>
      <c r="B19" s="114"/>
      <c r="C19" s="114"/>
      <c r="D19" s="114"/>
      <c r="E19" s="114"/>
      <c r="F19" s="101" t="str" cm="1">
        <f t="array" ref="F19" xml:space="preserve"> _xlfn.IFS(E19=0,"",E19="Mise en défens de zones sensibles","DEF ZN",E19="Implantation de haies et d’éléments arborés - Acquisition de lamier d'élagage neuf","IMP A",E19="Restauration de milieux spécifiques","REST SPE",E19="Restauration de murets et de mares","REST MM",E19="Mise en place de dispositifs anti-érosif ","SOL EROS",E19="Restauration de la qualité de l’eau","REST EAU")</f>
        <v/>
      </c>
      <c r="G19" s="114"/>
      <c r="H19" s="117"/>
      <c r="I19" s="117"/>
      <c r="J19" s="114"/>
      <c r="K19" s="114"/>
      <c r="L19" s="114"/>
      <c r="M19" s="118"/>
      <c r="N19" s="103">
        <f t="shared" si="0"/>
        <v>0</v>
      </c>
      <c r="O19" s="131"/>
      <c r="P19" s="120"/>
    </row>
    <row r="20" spans="1:16" s="104" customFormat="1" x14ac:dyDescent="0.2">
      <c r="A20" s="113">
        <v>14</v>
      </c>
      <c r="B20" s="114"/>
      <c r="C20" s="114"/>
      <c r="D20" s="114"/>
      <c r="E20" s="114"/>
      <c r="F20" s="101" t="str" cm="1">
        <f t="array" ref="F20" xml:space="preserve"> _xlfn.IFS(E20=0,"",E20="Mise en défens de zones sensibles","DEF ZN",E20="Implantation de haies et d’éléments arborés - Acquisition de lamier d'élagage neuf","IMP A",E20="Restauration de milieux spécifiques","REST SPE",E20="Restauration de murets et de mares","REST MM",E20="Mise en place de dispositifs anti-érosif ","SOL EROS",E20="Restauration de la qualité de l’eau","REST EAU")</f>
        <v/>
      </c>
      <c r="G20" s="114"/>
      <c r="H20" s="117"/>
      <c r="I20" s="117"/>
      <c r="J20" s="114"/>
      <c r="K20" s="114"/>
      <c r="L20" s="114"/>
      <c r="M20" s="118"/>
      <c r="N20" s="103">
        <f t="shared" si="0"/>
        <v>0</v>
      </c>
      <c r="O20" s="131"/>
      <c r="P20" s="120"/>
    </row>
    <row r="21" spans="1:16" s="104" customFormat="1" x14ac:dyDescent="0.2">
      <c r="A21" s="113">
        <v>15</v>
      </c>
      <c r="B21" s="114"/>
      <c r="C21" s="114"/>
      <c r="D21" s="114"/>
      <c r="E21" s="114"/>
      <c r="F21" s="101" t="str" cm="1">
        <f t="array" ref="F21" xml:space="preserve"> _xlfn.IFS(E21=0,"",E21="Mise en défens de zones sensibles","DEF ZN",E21="Implantation de haies et d’éléments arborés - Acquisition de lamier d'élagage neuf","IMP A",E21="Restauration de milieux spécifiques","REST SPE",E21="Restauration de murets et de mares","REST MM",E21="Mise en place de dispositifs anti-érosif ","SOL EROS",E21="Restauration de la qualité de l’eau","REST EAU")</f>
        <v/>
      </c>
      <c r="G21" s="114"/>
      <c r="H21" s="117"/>
      <c r="I21" s="117"/>
      <c r="J21" s="114"/>
      <c r="K21" s="114"/>
      <c r="L21" s="114"/>
      <c r="M21" s="118"/>
      <c r="N21" s="103">
        <f t="shared" si="0"/>
        <v>0</v>
      </c>
      <c r="O21" s="131"/>
      <c r="P21" s="120"/>
    </row>
    <row r="22" spans="1:16" s="104" customFormat="1" x14ac:dyDescent="0.2">
      <c r="A22" s="113">
        <v>16</v>
      </c>
      <c r="B22" s="114"/>
      <c r="C22" s="114"/>
      <c r="D22" s="114"/>
      <c r="E22" s="114"/>
      <c r="F22" s="101" t="str" cm="1">
        <f t="array" ref="F22" xml:space="preserve"> _xlfn.IFS(E22=0,"",E22="Mise en défens de zones sensibles","DEF ZN",E22="Implantation de haies et d’éléments arborés - Acquisition de lamier d'élagage neuf","IMP A",E22="Restauration de milieux spécifiques","REST SPE",E22="Restauration de murets et de mares","REST MM",E22="Mise en place de dispositifs anti-érosif ","SOL EROS",E22="Restauration de la qualité de l’eau","REST EAU")</f>
        <v/>
      </c>
      <c r="G22" s="114"/>
      <c r="H22" s="117"/>
      <c r="I22" s="117"/>
      <c r="J22" s="114"/>
      <c r="K22" s="114"/>
      <c r="L22" s="114"/>
      <c r="M22" s="118"/>
      <c r="N22" s="103">
        <f t="shared" si="0"/>
        <v>0</v>
      </c>
      <c r="O22" s="131"/>
      <c r="P22" s="120"/>
    </row>
    <row r="23" spans="1:16" s="104" customFormat="1" x14ac:dyDescent="0.2">
      <c r="A23" s="113">
        <v>17</v>
      </c>
      <c r="B23" s="114"/>
      <c r="C23" s="114"/>
      <c r="D23" s="114"/>
      <c r="E23" s="114"/>
      <c r="F23" s="101" t="str" cm="1">
        <f t="array" ref="F23" xml:space="preserve"> _xlfn.IFS(E23=0,"",E23="Mise en défens de zones sensibles","DEF ZN",E23="Implantation de haies et d’éléments arborés - Acquisition de lamier d'élagage neuf","IMP A",E23="Restauration de milieux spécifiques","REST SPE",E23="Restauration de murets et de mares","REST MM",E23="Mise en place de dispositifs anti-érosif ","SOL EROS",E23="Restauration de la qualité de l’eau","REST EAU")</f>
        <v/>
      </c>
      <c r="G23" s="114"/>
      <c r="H23" s="117"/>
      <c r="I23" s="117"/>
      <c r="J23" s="114"/>
      <c r="K23" s="114"/>
      <c r="L23" s="114"/>
      <c r="M23" s="118"/>
      <c r="N23" s="103">
        <f t="shared" si="0"/>
        <v>0</v>
      </c>
      <c r="O23" s="131"/>
      <c r="P23" s="120"/>
    </row>
    <row r="24" spans="1:16" s="104" customFormat="1" x14ac:dyDescent="0.2">
      <c r="A24" s="113">
        <v>18</v>
      </c>
      <c r="B24" s="114"/>
      <c r="C24" s="114"/>
      <c r="D24" s="114"/>
      <c r="E24" s="114"/>
      <c r="F24" s="101" t="str" cm="1">
        <f t="array" ref="F24" xml:space="preserve"> _xlfn.IFS(E24=0,"",E24="Mise en défens de zones sensibles","DEF ZN",E24="Implantation de haies et d’éléments arborés - Acquisition de lamier d'élagage neuf","IMP A",E24="Restauration de milieux spécifiques","REST SPE",E24="Restauration de murets et de mares","REST MM",E24="Mise en place de dispositifs anti-érosif ","SOL EROS",E24="Restauration de la qualité de l’eau","REST EAU")</f>
        <v/>
      </c>
      <c r="G24" s="114"/>
      <c r="H24" s="117"/>
      <c r="I24" s="117"/>
      <c r="J24" s="114"/>
      <c r="K24" s="114"/>
      <c r="L24" s="114"/>
      <c r="M24" s="118"/>
      <c r="N24" s="103">
        <f t="shared" si="0"/>
        <v>0</v>
      </c>
      <c r="O24" s="131"/>
      <c r="P24" s="120"/>
    </row>
    <row r="25" spans="1:16" s="104" customFormat="1" x14ac:dyDescent="0.2">
      <c r="A25" s="113">
        <v>19</v>
      </c>
      <c r="B25" s="114"/>
      <c r="C25" s="114"/>
      <c r="D25" s="114"/>
      <c r="E25" s="114"/>
      <c r="F25" s="101" t="str" cm="1">
        <f t="array" ref="F25" xml:space="preserve"> _xlfn.IFS(E25=0,"",E25="Mise en défens de zones sensibles","DEF ZN",E25="Implantation de haies et d’éléments arborés - Acquisition de lamier d'élagage neuf","IMP A",E25="Restauration de milieux spécifiques","REST SPE",E25="Restauration de murets et de mares","REST MM",E25="Mise en place de dispositifs anti-érosif ","SOL EROS",E25="Restauration de la qualité de l’eau","REST EAU")</f>
        <v/>
      </c>
      <c r="G25" s="114"/>
      <c r="H25" s="117"/>
      <c r="I25" s="117"/>
      <c r="J25" s="114"/>
      <c r="K25" s="114"/>
      <c r="L25" s="114"/>
      <c r="M25" s="118"/>
      <c r="N25" s="103">
        <f t="shared" si="0"/>
        <v>0</v>
      </c>
      <c r="O25" s="131"/>
      <c r="P25" s="120"/>
    </row>
    <row r="26" spans="1:16" s="104" customFormat="1" x14ac:dyDescent="0.2">
      <c r="A26" s="113">
        <v>20</v>
      </c>
      <c r="B26" s="114"/>
      <c r="C26" s="114"/>
      <c r="D26" s="114"/>
      <c r="E26" s="114"/>
      <c r="F26" s="101" t="str" cm="1">
        <f t="array" ref="F26" xml:space="preserve"> _xlfn.IFS(E26=0,"",E26="Mise en défens de zones sensibles","DEF ZN",E26="Implantation de haies et d’éléments arborés - Acquisition de lamier d'élagage neuf","IMP A",E26="Restauration de milieux spécifiques","REST SPE",E26="Restauration de murets et de mares","REST MM",E26="Mise en place de dispositifs anti-érosif ","SOL EROS",E26="Restauration de la qualité de l’eau","REST EAU")</f>
        <v/>
      </c>
      <c r="G26" s="114"/>
      <c r="H26" s="117"/>
      <c r="I26" s="117"/>
      <c r="J26" s="114"/>
      <c r="K26" s="114"/>
      <c r="L26" s="114"/>
      <c r="M26" s="118"/>
      <c r="N26" s="103">
        <f t="shared" si="0"/>
        <v>0</v>
      </c>
      <c r="O26" s="131"/>
      <c r="P26" s="120"/>
    </row>
    <row r="27" spans="1:16" s="104" customFormat="1" x14ac:dyDescent="0.2">
      <c r="A27" s="113">
        <v>21</v>
      </c>
      <c r="B27" s="114"/>
      <c r="C27" s="114"/>
      <c r="D27" s="114"/>
      <c r="E27" s="114"/>
      <c r="F27" s="101" t="str" cm="1">
        <f t="array" ref="F27" xml:space="preserve"> _xlfn.IFS(E27=0,"",E27="Mise en défens de zones sensibles","DEF ZN",E27="Implantation de haies et d’éléments arborés - Acquisition de lamier d'élagage neuf","IMP A",E27="Restauration de milieux spécifiques","REST SPE",E27="Restauration de murets et de mares","REST MM",E27="Mise en place de dispositifs anti-érosif ","SOL EROS",E27="Restauration de la qualité de l’eau","REST EAU")</f>
        <v/>
      </c>
      <c r="G27" s="114"/>
      <c r="H27" s="117"/>
      <c r="I27" s="117"/>
      <c r="J27" s="114"/>
      <c r="K27" s="114"/>
      <c r="L27" s="114"/>
      <c r="M27" s="118"/>
      <c r="N27" s="103">
        <f t="shared" si="0"/>
        <v>0</v>
      </c>
      <c r="O27" s="131"/>
      <c r="P27" s="120"/>
    </row>
    <row r="28" spans="1:16" s="104" customFormat="1" x14ac:dyDescent="0.2">
      <c r="A28" s="113">
        <v>22</v>
      </c>
      <c r="B28" s="114"/>
      <c r="C28" s="114"/>
      <c r="D28" s="114"/>
      <c r="E28" s="114"/>
      <c r="F28" s="101" t="str" cm="1">
        <f t="array" ref="F28" xml:space="preserve"> _xlfn.IFS(E28=0,"",E28="Mise en défens de zones sensibles","DEF ZN",E28="Implantation de haies et d’éléments arborés - Acquisition de lamier d'élagage neuf","IMP A",E28="Restauration de milieux spécifiques","REST SPE",E28="Restauration de murets et de mares","REST MM",E28="Mise en place de dispositifs anti-érosif ","SOL EROS",E28="Restauration de la qualité de l’eau","REST EAU")</f>
        <v/>
      </c>
      <c r="G28" s="114"/>
      <c r="H28" s="117"/>
      <c r="I28" s="117"/>
      <c r="J28" s="114"/>
      <c r="K28" s="114"/>
      <c r="L28" s="114"/>
      <c r="M28" s="118"/>
      <c r="N28" s="103">
        <f t="shared" si="0"/>
        <v>0</v>
      </c>
      <c r="O28" s="131"/>
      <c r="P28" s="120"/>
    </row>
    <row r="29" spans="1:16" s="104" customFormat="1" x14ac:dyDescent="0.2">
      <c r="A29" s="113">
        <v>23</v>
      </c>
      <c r="B29" s="114"/>
      <c r="C29" s="114"/>
      <c r="D29" s="114"/>
      <c r="E29" s="114"/>
      <c r="F29" s="101" t="str" cm="1">
        <f t="array" ref="F29" xml:space="preserve"> _xlfn.IFS(E29=0,"",E29="Mise en défens de zones sensibles","DEF ZN",E29="Implantation de haies et d’éléments arborés - Acquisition de lamier d'élagage neuf","IMP A",E29="Restauration de milieux spécifiques","REST SPE",E29="Restauration de murets et de mares","REST MM",E29="Mise en place de dispositifs anti-érosif ","SOL EROS",E29="Restauration de la qualité de l’eau","REST EAU")</f>
        <v/>
      </c>
      <c r="G29" s="114"/>
      <c r="H29" s="117"/>
      <c r="I29" s="117"/>
      <c r="J29" s="114"/>
      <c r="K29" s="114"/>
      <c r="L29" s="114"/>
      <c r="M29" s="118"/>
      <c r="N29" s="103">
        <f t="shared" si="0"/>
        <v>0</v>
      </c>
      <c r="O29" s="131"/>
      <c r="P29" s="120"/>
    </row>
    <row r="30" spans="1:16" s="104" customFormat="1" x14ac:dyDescent="0.2">
      <c r="A30" s="113">
        <v>24</v>
      </c>
      <c r="B30" s="114"/>
      <c r="C30" s="114"/>
      <c r="D30" s="114"/>
      <c r="E30" s="114"/>
      <c r="F30" s="101" t="str" cm="1">
        <f t="array" ref="F30" xml:space="preserve"> _xlfn.IFS(E30=0,"",E30="Mise en défens de zones sensibles","DEF ZN",E30="Implantation de haies et d’éléments arborés - Acquisition de lamier d'élagage neuf","IMP A",E30="Restauration de milieux spécifiques","REST SPE",E30="Restauration de murets et de mares","REST MM",E30="Mise en place de dispositifs anti-érosif ","SOL EROS",E30="Restauration de la qualité de l’eau","REST EAU")</f>
        <v/>
      </c>
      <c r="G30" s="114"/>
      <c r="H30" s="117"/>
      <c r="I30" s="117"/>
      <c r="J30" s="114"/>
      <c r="K30" s="114"/>
      <c r="L30" s="114"/>
      <c r="M30" s="118"/>
      <c r="N30" s="103">
        <f t="shared" si="0"/>
        <v>0</v>
      </c>
      <c r="O30" s="131"/>
      <c r="P30" s="120"/>
    </row>
    <row r="31" spans="1:16" s="104" customFormat="1" x14ac:dyDescent="0.2">
      <c r="A31" s="113">
        <v>25</v>
      </c>
      <c r="B31" s="114"/>
      <c r="C31" s="114"/>
      <c r="D31" s="114"/>
      <c r="E31" s="114"/>
      <c r="F31" s="101" t="str" cm="1">
        <f t="array" ref="F31" xml:space="preserve"> _xlfn.IFS(E31=0,"",E31="Mise en défens de zones sensibles","DEF ZN",E31="Implantation de haies et d’éléments arborés - Acquisition de lamier d'élagage neuf","IMP A",E31="Restauration de milieux spécifiques","REST SPE",E31="Restauration de murets et de mares","REST MM",E31="Mise en place de dispositifs anti-érosif ","SOL EROS",E31="Restauration de la qualité de l’eau","REST EAU")</f>
        <v/>
      </c>
      <c r="G31" s="114"/>
      <c r="H31" s="117"/>
      <c r="I31" s="117"/>
      <c r="J31" s="114"/>
      <c r="K31" s="114"/>
      <c r="L31" s="114"/>
      <c r="M31" s="118"/>
      <c r="N31" s="103">
        <f t="shared" si="0"/>
        <v>0</v>
      </c>
      <c r="O31" s="131"/>
      <c r="P31" s="120"/>
    </row>
    <row r="32" spans="1:16" s="104" customFormat="1" x14ac:dyDescent="0.2">
      <c r="A32" s="113">
        <v>26</v>
      </c>
      <c r="B32" s="114"/>
      <c r="C32" s="114"/>
      <c r="D32" s="114"/>
      <c r="E32" s="114"/>
      <c r="F32" s="101" t="str" cm="1">
        <f t="array" ref="F32" xml:space="preserve"> _xlfn.IFS(E32=0,"",E32="Mise en défens de zones sensibles","DEF ZN",E32="Implantation de haies et d’éléments arborés - Acquisition de lamier d'élagage neuf","IMP A",E32="Restauration de milieux spécifiques","REST SPE",E32="Restauration de murets et de mares","REST MM",E32="Mise en place de dispositifs anti-érosif ","SOL EROS",E32="Restauration de la qualité de l’eau","REST EAU")</f>
        <v/>
      </c>
      <c r="G32" s="114"/>
      <c r="H32" s="117"/>
      <c r="I32" s="117"/>
      <c r="J32" s="114"/>
      <c r="K32" s="114"/>
      <c r="L32" s="114"/>
      <c r="M32" s="118"/>
      <c r="N32" s="103">
        <f t="shared" si="0"/>
        <v>0</v>
      </c>
      <c r="O32" s="131"/>
      <c r="P32" s="120"/>
    </row>
    <row r="33" spans="1:16" s="104" customFormat="1" x14ac:dyDescent="0.2">
      <c r="A33" s="113">
        <v>27</v>
      </c>
      <c r="B33" s="114"/>
      <c r="C33" s="114"/>
      <c r="D33" s="114"/>
      <c r="E33" s="114"/>
      <c r="F33" s="101" t="str" cm="1">
        <f t="array" ref="F33" xml:space="preserve"> _xlfn.IFS(E33=0,"",E33="Mise en défens de zones sensibles","DEF ZN",E33="Implantation de haies et d’éléments arborés - Acquisition de lamier d'élagage neuf","IMP A",E33="Restauration de milieux spécifiques","REST SPE",E33="Restauration de murets et de mares","REST MM",E33="Mise en place de dispositifs anti-érosif ","SOL EROS",E33="Restauration de la qualité de l’eau","REST EAU")</f>
        <v/>
      </c>
      <c r="G33" s="114"/>
      <c r="H33" s="117"/>
      <c r="I33" s="117"/>
      <c r="J33" s="114"/>
      <c r="K33" s="114"/>
      <c r="L33" s="114"/>
      <c r="M33" s="118"/>
      <c r="N33" s="103">
        <f t="shared" si="0"/>
        <v>0</v>
      </c>
      <c r="O33" s="131"/>
      <c r="P33" s="120"/>
    </row>
    <row r="34" spans="1:16" s="104" customFormat="1" x14ac:dyDescent="0.2">
      <c r="A34" s="113">
        <v>28</v>
      </c>
      <c r="B34" s="114"/>
      <c r="C34" s="114"/>
      <c r="D34" s="114"/>
      <c r="E34" s="114"/>
      <c r="F34" s="101" t="str" cm="1">
        <f t="array" ref="F34" xml:space="preserve"> _xlfn.IFS(E34=0,"",E34="Mise en défens de zones sensibles","DEF ZN",E34="Implantation de haies et d’éléments arborés - Acquisition de lamier d'élagage neuf","IMP A",E34="Restauration de milieux spécifiques","REST SPE",E34="Restauration de murets et de mares","REST MM",E34="Mise en place de dispositifs anti-érosif ","SOL EROS",E34="Restauration de la qualité de l’eau","REST EAU")</f>
        <v/>
      </c>
      <c r="G34" s="114"/>
      <c r="H34" s="117"/>
      <c r="I34" s="117"/>
      <c r="J34" s="114"/>
      <c r="K34" s="114"/>
      <c r="L34" s="114"/>
      <c r="M34" s="118"/>
      <c r="N34" s="103">
        <f t="shared" si="0"/>
        <v>0</v>
      </c>
      <c r="O34" s="131"/>
      <c r="P34" s="120"/>
    </row>
    <row r="35" spans="1:16" s="104" customFormat="1" x14ac:dyDescent="0.2">
      <c r="A35" s="113">
        <v>29</v>
      </c>
      <c r="B35" s="114"/>
      <c r="C35" s="114"/>
      <c r="D35" s="114"/>
      <c r="E35" s="114"/>
      <c r="F35" s="101" t="str" cm="1">
        <f t="array" ref="F35" xml:space="preserve"> _xlfn.IFS(E35=0,"",E35="Mise en défens de zones sensibles","DEF ZN",E35="Implantation de haies et d’éléments arborés - Acquisition de lamier d'élagage neuf","IMP A",E35="Restauration de milieux spécifiques","REST SPE",E35="Restauration de murets et de mares","REST MM",E35="Mise en place de dispositifs anti-érosif ","SOL EROS",E35="Restauration de la qualité de l’eau","REST EAU")</f>
        <v/>
      </c>
      <c r="G35" s="114"/>
      <c r="H35" s="117"/>
      <c r="I35" s="117"/>
      <c r="J35" s="114"/>
      <c r="K35" s="114"/>
      <c r="L35" s="114"/>
      <c r="M35" s="118"/>
      <c r="N35" s="103">
        <f t="shared" si="0"/>
        <v>0</v>
      </c>
      <c r="O35" s="131"/>
      <c r="P35" s="120"/>
    </row>
    <row r="36" spans="1:16" s="104" customFormat="1" x14ac:dyDescent="0.2">
      <c r="A36" s="113">
        <v>30</v>
      </c>
      <c r="B36" s="114"/>
      <c r="C36" s="114"/>
      <c r="D36" s="114"/>
      <c r="E36" s="114"/>
      <c r="F36" s="101" t="str" cm="1">
        <f t="array" ref="F36" xml:space="preserve"> _xlfn.IFS(E36=0,"",E36="Mise en défens de zones sensibles","DEF ZN",E36="Implantation de haies et d’éléments arborés - Acquisition de lamier d'élagage neuf","IMP A",E36="Restauration de milieux spécifiques","REST SPE",E36="Restauration de murets et de mares","REST MM",E36="Mise en place de dispositifs anti-érosif ","SOL EROS",E36="Restauration de la qualité de l’eau","REST EAU")</f>
        <v/>
      </c>
      <c r="G36" s="114"/>
      <c r="H36" s="117"/>
      <c r="I36" s="117"/>
      <c r="J36" s="114"/>
      <c r="K36" s="114"/>
      <c r="L36" s="114"/>
      <c r="M36" s="118"/>
      <c r="N36" s="103">
        <f t="shared" si="0"/>
        <v>0</v>
      </c>
      <c r="O36" s="131"/>
      <c r="P36" s="120"/>
    </row>
    <row r="37" spans="1:16" s="104" customFormat="1" x14ac:dyDescent="0.2">
      <c r="A37" s="113">
        <v>31</v>
      </c>
      <c r="B37" s="114"/>
      <c r="C37" s="114"/>
      <c r="D37" s="114"/>
      <c r="E37" s="114"/>
      <c r="F37" s="101" t="str" cm="1">
        <f t="array" ref="F37" xml:space="preserve"> _xlfn.IFS(E37=0,"",E37="Mise en défens de zones sensibles","DEF ZN",E37="Implantation de haies et d’éléments arborés - Acquisition de lamier d'élagage neuf","IMP A",E37="Restauration de milieux spécifiques","REST SPE",E37="Restauration de murets et de mares","REST MM",E37="Mise en place de dispositifs anti-érosif ","SOL EROS",E37="Restauration de la qualité de l’eau","REST EAU")</f>
        <v/>
      </c>
      <c r="G37" s="114"/>
      <c r="H37" s="117"/>
      <c r="I37" s="117"/>
      <c r="J37" s="114"/>
      <c r="K37" s="114"/>
      <c r="L37" s="114"/>
      <c r="M37" s="118"/>
      <c r="N37" s="103">
        <f t="shared" ref="N37:N68" si="1">IF(D37="OUI",M37,0)</f>
        <v>0</v>
      </c>
      <c r="O37" s="131"/>
      <c r="P37" s="120"/>
    </row>
    <row r="38" spans="1:16" s="104" customFormat="1" x14ac:dyDescent="0.2">
      <c r="A38" s="113">
        <v>32</v>
      </c>
      <c r="B38" s="114"/>
      <c r="C38" s="114"/>
      <c r="D38" s="114"/>
      <c r="E38" s="114"/>
      <c r="F38" s="101" t="str" cm="1">
        <f t="array" ref="F38" xml:space="preserve"> _xlfn.IFS(E38=0,"",E38="Mise en défens de zones sensibles","DEF ZN",E38="Implantation de haies et d’éléments arborés - Acquisition de lamier d'élagage neuf","IMP A",E38="Restauration de milieux spécifiques","REST SPE",E38="Restauration de murets et de mares","REST MM",E38="Mise en place de dispositifs anti-érosif ","SOL EROS",E38="Restauration de la qualité de l’eau","REST EAU")</f>
        <v/>
      </c>
      <c r="G38" s="114"/>
      <c r="H38" s="117"/>
      <c r="I38" s="117"/>
      <c r="J38" s="114"/>
      <c r="K38" s="114"/>
      <c r="L38" s="114"/>
      <c r="M38" s="118"/>
      <c r="N38" s="103">
        <f t="shared" si="1"/>
        <v>0</v>
      </c>
      <c r="O38" s="131"/>
      <c r="P38" s="120"/>
    </row>
    <row r="39" spans="1:16" s="104" customFormat="1" x14ac:dyDescent="0.2">
      <c r="A39" s="113">
        <v>33</v>
      </c>
      <c r="B39" s="114"/>
      <c r="C39" s="114"/>
      <c r="D39" s="114"/>
      <c r="E39" s="114"/>
      <c r="F39" s="101" t="str" cm="1">
        <f t="array" ref="F39" xml:space="preserve"> _xlfn.IFS(E39=0,"",E39="Mise en défens de zones sensibles","DEF ZN",E39="Implantation de haies et d’éléments arborés - Acquisition de lamier d'élagage neuf","IMP A",E39="Restauration de milieux spécifiques","REST SPE",E39="Restauration de murets et de mares","REST MM",E39="Mise en place de dispositifs anti-érosif ","SOL EROS",E39="Restauration de la qualité de l’eau","REST EAU")</f>
        <v/>
      </c>
      <c r="G39" s="114"/>
      <c r="H39" s="117"/>
      <c r="I39" s="117"/>
      <c r="J39" s="114"/>
      <c r="K39" s="114"/>
      <c r="L39" s="114"/>
      <c r="M39" s="118"/>
      <c r="N39" s="103">
        <f t="shared" si="1"/>
        <v>0</v>
      </c>
      <c r="O39" s="131"/>
      <c r="P39" s="120"/>
    </row>
    <row r="40" spans="1:16" s="104" customFormat="1" x14ac:dyDescent="0.2">
      <c r="A40" s="113">
        <v>34</v>
      </c>
      <c r="B40" s="114"/>
      <c r="C40" s="114"/>
      <c r="D40" s="114"/>
      <c r="E40" s="114"/>
      <c r="F40" s="101" t="str" cm="1">
        <f t="array" ref="F40" xml:space="preserve"> _xlfn.IFS(E40=0,"",E40="Mise en défens de zones sensibles","DEF ZN",E40="Implantation de haies et d’éléments arborés - Acquisition de lamier d'élagage neuf","IMP A",E40="Restauration de milieux spécifiques","REST SPE",E40="Restauration de murets et de mares","REST MM",E40="Mise en place de dispositifs anti-érosif ","SOL EROS",E40="Restauration de la qualité de l’eau","REST EAU")</f>
        <v/>
      </c>
      <c r="G40" s="114"/>
      <c r="H40" s="117"/>
      <c r="I40" s="117"/>
      <c r="J40" s="114"/>
      <c r="K40" s="114"/>
      <c r="L40" s="114"/>
      <c r="M40" s="118"/>
      <c r="N40" s="103">
        <f t="shared" si="1"/>
        <v>0</v>
      </c>
      <c r="O40" s="131"/>
      <c r="P40" s="120"/>
    </row>
    <row r="41" spans="1:16" s="104" customFormat="1" x14ac:dyDescent="0.2">
      <c r="A41" s="113">
        <v>35</v>
      </c>
      <c r="B41" s="114"/>
      <c r="C41" s="114"/>
      <c r="D41" s="114"/>
      <c r="E41" s="114"/>
      <c r="F41" s="101" t="str" cm="1">
        <f t="array" ref="F41" xml:space="preserve"> _xlfn.IFS(E41=0,"",E41="Mise en défens de zones sensibles","DEF ZN",E41="Implantation de haies et d’éléments arborés - Acquisition de lamier d'élagage neuf","IMP A",E41="Restauration de milieux spécifiques","REST SPE",E41="Restauration de murets et de mares","REST MM",E41="Mise en place de dispositifs anti-érosif ","SOL EROS",E41="Restauration de la qualité de l’eau","REST EAU")</f>
        <v/>
      </c>
      <c r="G41" s="114"/>
      <c r="H41" s="117"/>
      <c r="I41" s="117"/>
      <c r="J41" s="114"/>
      <c r="K41" s="114"/>
      <c r="L41" s="114"/>
      <c r="M41" s="118"/>
      <c r="N41" s="103">
        <f t="shared" si="1"/>
        <v>0</v>
      </c>
      <c r="O41" s="131"/>
      <c r="P41" s="120"/>
    </row>
    <row r="42" spans="1:16" s="104" customFormat="1" x14ac:dyDescent="0.2">
      <c r="A42" s="113">
        <v>36</v>
      </c>
      <c r="B42" s="114"/>
      <c r="C42" s="114"/>
      <c r="D42" s="114"/>
      <c r="E42" s="114"/>
      <c r="F42" s="101" t="str" cm="1">
        <f t="array" ref="F42" xml:space="preserve"> _xlfn.IFS(E42=0,"",E42="Mise en défens de zones sensibles","DEF ZN",E42="Implantation de haies et d’éléments arborés - Acquisition de lamier d'élagage neuf","IMP A",E42="Restauration de milieux spécifiques","REST SPE",E42="Restauration de murets et de mares","REST MM",E42="Mise en place de dispositifs anti-érosif ","SOL EROS",E42="Restauration de la qualité de l’eau","REST EAU")</f>
        <v/>
      </c>
      <c r="G42" s="114"/>
      <c r="H42" s="117"/>
      <c r="I42" s="117"/>
      <c r="J42" s="114"/>
      <c r="K42" s="114"/>
      <c r="L42" s="114"/>
      <c r="M42" s="118"/>
      <c r="N42" s="103">
        <f t="shared" si="1"/>
        <v>0</v>
      </c>
      <c r="O42" s="131"/>
      <c r="P42" s="120"/>
    </row>
    <row r="43" spans="1:16" s="104" customFormat="1" x14ac:dyDescent="0.2">
      <c r="A43" s="113">
        <v>37</v>
      </c>
      <c r="B43" s="114"/>
      <c r="C43" s="114"/>
      <c r="D43" s="114"/>
      <c r="E43" s="114"/>
      <c r="F43" s="101" t="str" cm="1">
        <f t="array" ref="F43" xml:space="preserve"> _xlfn.IFS(E43=0,"",E43="Mise en défens de zones sensibles","DEF ZN",E43="Implantation de haies et d’éléments arborés - Acquisition de lamier d'élagage neuf","IMP A",E43="Restauration de milieux spécifiques","REST SPE",E43="Restauration de murets et de mares","REST MM",E43="Mise en place de dispositifs anti-érosif ","SOL EROS",E43="Restauration de la qualité de l’eau","REST EAU")</f>
        <v/>
      </c>
      <c r="G43" s="114"/>
      <c r="H43" s="117"/>
      <c r="I43" s="117"/>
      <c r="J43" s="114"/>
      <c r="K43" s="114"/>
      <c r="L43" s="114"/>
      <c r="M43" s="118"/>
      <c r="N43" s="103">
        <f t="shared" si="1"/>
        <v>0</v>
      </c>
      <c r="O43" s="131"/>
      <c r="P43" s="120"/>
    </row>
    <row r="44" spans="1:16" s="104" customFormat="1" x14ac:dyDescent="0.2">
      <c r="A44" s="113">
        <v>38</v>
      </c>
      <c r="B44" s="114"/>
      <c r="C44" s="114"/>
      <c r="D44" s="114"/>
      <c r="E44" s="114"/>
      <c r="F44" s="101" t="str" cm="1">
        <f t="array" ref="F44" xml:space="preserve"> _xlfn.IFS(E44=0,"",E44="Mise en défens de zones sensibles","DEF ZN",E44="Implantation de haies et d’éléments arborés - Acquisition de lamier d'élagage neuf","IMP A",E44="Restauration de milieux spécifiques","REST SPE",E44="Restauration de murets et de mares","REST MM",E44="Mise en place de dispositifs anti-érosif ","SOL EROS",E44="Restauration de la qualité de l’eau","REST EAU")</f>
        <v/>
      </c>
      <c r="G44" s="114"/>
      <c r="H44" s="117"/>
      <c r="I44" s="117"/>
      <c r="J44" s="114"/>
      <c r="K44" s="114"/>
      <c r="L44" s="114"/>
      <c r="M44" s="118"/>
      <c r="N44" s="103">
        <f t="shared" si="1"/>
        <v>0</v>
      </c>
      <c r="O44" s="131"/>
      <c r="P44" s="120"/>
    </row>
    <row r="45" spans="1:16" s="104" customFormat="1" x14ac:dyDescent="0.2">
      <c r="A45" s="113">
        <v>39</v>
      </c>
      <c r="B45" s="114"/>
      <c r="C45" s="114"/>
      <c r="D45" s="114"/>
      <c r="E45" s="114"/>
      <c r="F45" s="101" t="str" cm="1">
        <f t="array" ref="F45" xml:space="preserve"> _xlfn.IFS(E45=0,"",E45="Mise en défens de zones sensibles","DEF ZN",E45="Implantation de haies et d’éléments arborés - Acquisition de lamier d'élagage neuf","IMP A",E45="Restauration de milieux spécifiques","REST SPE",E45="Restauration de murets et de mares","REST MM",E45="Mise en place de dispositifs anti-érosif ","SOL EROS",E45="Restauration de la qualité de l’eau","REST EAU")</f>
        <v/>
      </c>
      <c r="G45" s="114"/>
      <c r="H45" s="117"/>
      <c r="I45" s="117"/>
      <c r="J45" s="114"/>
      <c r="K45" s="114"/>
      <c r="L45" s="114"/>
      <c r="M45" s="118"/>
      <c r="N45" s="103">
        <f t="shared" si="1"/>
        <v>0</v>
      </c>
      <c r="O45" s="131"/>
      <c r="P45" s="120"/>
    </row>
    <row r="46" spans="1:16" s="104" customFormat="1" x14ac:dyDescent="0.2">
      <c r="A46" s="113">
        <v>40</v>
      </c>
      <c r="B46" s="114"/>
      <c r="C46" s="114"/>
      <c r="D46" s="114"/>
      <c r="E46" s="114"/>
      <c r="F46" s="101" t="str" cm="1">
        <f t="array" ref="F46" xml:space="preserve"> _xlfn.IFS(E46=0,"",E46="Mise en défens de zones sensibles","DEF ZN",E46="Implantation de haies et d’éléments arborés - Acquisition de lamier d'élagage neuf","IMP A",E46="Restauration de milieux spécifiques","REST SPE",E46="Restauration de murets et de mares","REST MM",E46="Mise en place de dispositifs anti-érosif ","SOL EROS",E46="Restauration de la qualité de l’eau","REST EAU")</f>
        <v/>
      </c>
      <c r="G46" s="114"/>
      <c r="H46" s="117"/>
      <c r="I46" s="117"/>
      <c r="J46" s="114"/>
      <c r="K46" s="114"/>
      <c r="L46" s="114"/>
      <c r="M46" s="118"/>
      <c r="N46" s="103">
        <f t="shared" si="1"/>
        <v>0</v>
      </c>
      <c r="O46" s="131"/>
      <c r="P46" s="120"/>
    </row>
    <row r="47" spans="1:16" s="104" customFormat="1" x14ac:dyDescent="0.2">
      <c r="A47" s="113">
        <v>41</v>
      </c>
      <c r="B47" s="114"/>
      <c r="C47" s="114"/>
      <c r="D47" s="114"/>
      <c r="E47" s="114"/>
      <c r="F47" s="101" t="str" cm="1">
        <f t="array" ref="F47" xml:space="preserve"> _xlfn.IFS(E47=0,"",E47="Mise en défens de zones sensibles","DEF ZN",E47="Implantation de haies et d’éléments arborés - Acquisition de lamier d'élagage neuf","IMP A",E47="Restauration de milieux spécifiques","REST SPE",E47="Restauration de murets et de mares","REST MM",E47="Mise en place de dispositifs anti-érosif ","SOL EROS",E47="Restauration de la qualité de l’eau","REST EAU")</f>
        <v/>
      </c>
      <c r="G47" s="114"/>
      <c r="H47" s="117"/>
      <c r="I47" s="117"/>
      <c r="J47" s="114"/>
      <c r="K47" s="114"/>
      <c r="L47" s="114"/>
      <c r="M47" s="118"/>
      <c r="N47" s="103">
        <f t="shared" si="1"/>
        <v>0</v>
      </c>
      <c r="O47" s="131"/>
      <c r="P47" s="120"/>
    </row>
    <row r="48" spans="1:16" s="104" customFormat="1" x14ac:dyDescent="0.2">
      <c r="A48" s="113">
        <v>42</v>
      </c>
      <c r="B48" s="114"/>
      <c r="C48" s="114"/>
      <c r="D48" s="114"/>
      <c r="E48" s="114"/>
      <c r="F48" s="101" t="str" cm="1">
        <f t="array" ref="F48" xml:space="preserve"> _xlfn.IFS(E48=0,"",E48="Mise en défens de zones sensibles","DEF ZN",E48="Implantation de haies et d’éléments arborés - Acquisition de lamier d'élagage neuf","IMP A",E48="Restauration de milieux spécifiques","REST SPE",E48="Restauration de murets et de mares","REST MM",E48="Mise en place de dispositifs anti-érosif ","SOL EROS",E48="Restauration de la qualité de l’eau","REST EAU")</f>
        <v/>
      </c>
      <c r="G48" s="114"/>
      <c r="H48" s="117"/>
      <c r="I48" s="117"/>
      <c r="J48" s="114"/>
      <c r="K48" s="114"/>
      <c r="L48" s="114"/>
      <c r="M48" s="118"/>
      <c r="N48" s="103">
        <f t="shared" si="1"/>
        <v>0</v>
      </c>
      <c r="O48" s="131"/>
      <c r="P48" s="120"/>
    </row>
    <row r="49" spans="1:16" s="104" customFormat="1" x14ac:dyDescent="0.2">
      <c r="A49" s="113">
        <v>43</v>
      </c>
      <c r="B49" s="114"/>
      <c r="C49" s="114"/>
      <c r="D49" s="114"/>
      <c r="E49" s="114"/>
      <c r="F49" s="101" t="str" cm="1">
        <f t="array" ref="F49" xml:space="preserve"> _xlfn.IFS(E49=0,"",E49="Mise en défens de zones sensibles","DEF ZN",E49="Implantation de haies et d’éléments arborés - Acquisition de lamier d'élagage neuf","IMP A",E49="Restauration de milieux spécifiques","REST SPE",E49="Restauration de murets et de mares","REST MM",E49="Mise en place de dispositifs anti-érosif ","SOL EROS",E49="Restauration de la qualité de l’eau","REST EAU")</f>
        <v/>
      </c>
      <c r="G49" s="114"/>
      <c r="H49" s="117"/>
      <c r="I49" s="117"/>
      <c r="J49" s="114"/>
      <c r="K49" s="114"/>
      <c r="L49" s="114"/>
      <c r="M49" s="118"/>
      <c r="N49" s="103">
        <f t="shared" si="1"/>
        <v>0</v>
      </c>
      <c r="O49" s="131"/>
      <c r="P49" s="120"/>
    </row>
    <row r="50" spans="1:16" s="104" customFormat="1" x14ac:dyDescent="0.2">
      <c r="A50" s="113">
        <v>44</v>
      </c>
      <c r="B50" s="114"/>
      <c r="C50" s="114"/>
      <c r="D50" s="114"/>
      <c r="E50" s="114"/>
      <c r="F50" s="101" t="str" cm="1">
        <f t="array" ref="F50" xml:space="preserve"> _xlfn.IFS(E50=0,"",E50="Mise en défens de zones sensibles","DEF ZN",E50="Implantation de haies et d’éléments arborés - Acquisition de lamier d'élagage neuf","IMP A",E50="Restauration de milieux spécifiques","REST SPE",E50="Restauration de murets et de mares","REST MM",E50="Mise en place de dispositifs anti-érosif ","SOL EROS",E50="Restauration de la qualité de l’eau","REST EAU")</f>
        <v/>
      </c>
      <c r="G50" s="114"/>
      <c r="H50" s="117"/>
      <c r="I50" s="117"/>
      <c r="J50" s="114"/>
      <c r="K50" s="114"/>
      <c r="L50" s="114"/>
      <c r="M50" s="118"/>
      <c r="N50" s="103">
        <f t="shared" si="1"/>
        <v>0</v>
      </c>
      <c r="O50" s="131"/>
      <c r="P50" s="120"/>
    </row>
    <row r="51" spans="1:16" s="104" customFormat="1" x14ac:dyDescent="0.2">
      <c r="A51" s="113">
        <v>45</v>
      </c>
      <c r="B51" s="114"/>
      <c r="C51" s="114"/>
      <c r="D51" s="114"/>
      <c r="E51" s="114"/>
      <c r="F51" s="101" t="str" cm="1">
        <f t="array" ref="F51" xml:space="preserve"> _xlfn.IFS(E51=0,"",E51="Mise en défens de zones sensibles","DEF ZN",E51="Implantation de haies et d’éléments arborés - Acquisition de lamier d'élagage neuf","IMP A",E51="Restauration de milieux spécifiques","REST SPE",E51="Restauration de murets et de mares","REST MM",E51="Mise en place de dispositifs anti-érosif ","SOL EROS",E51="Restauration de la qualité de l’eau","REST EAU")</f>
        <v/>
      </c>
      <c r="G51" s="114"/>
      <c r="H51" s="117"/>
      <c r="I51" s="117"/>
      <c r="J51" s="114"/>
      <c r="K51" s="114"/>
      <c r="L51" s="114"/>
      <c r="M51" s="118"/>
      <c r="N51" s="103">
        <f t="shared" si="1"/>
        <v>0</v>
      </c>
      <c r="O51" s="131"/>
      <c r="P51" s="120"/>
    </row>
    <row r="52" spans="1:16" s="104" customFormat="1" x14ac:dyDescent="0.2">
      <c r="A52" s="113">
        <v>46</v>
      </c>
      <c r="B52" s="114"/>
      <c r="C52" s="114"/>
      <c r="D52" s="114"/>
      <c r="E52" s="114"/>
      <c r="F52" s="101" t="str" cm="1">
        <f t="array" ref="F52" xml:space="preserve"> _xlfn.IFS(E52=0,"",E52="Mise en défens de zones sensibles","DEF ZN",E52="Implantation de haies et d’éléments arborés - Acquisition de lamier d'élagage neuf","IMP A",E52="Restauration de milieux spécifiques","REST SPE",E52="Restauration de murets et de mares","REST MM",E52="Mise en place de dispositifs anti-érosif ","SOL EROS",E52="Restauration de la qualité de l’eau","REST EAU")</f>
        <v/>
      </c>
      <c r="G52" s="114"/>
      <c r="H52" s="117"/>
      <c r="I52" s="117"/>
      <c r="J52" s="114"/>
      <c r="K52" s="114"/>
      <c r="L52" s="114"/>
      <c r="M52" s="118"/>
      <c r="N52" s="103">
        <f t="shared" si="1"/>
        <v>0</v>
      </c>
      <c r="O52" s="131"/>
      <c r="P52" s="120"/>
    </row>
    <row r="53" spans="1:16" s="104" customFormat="1" x14ac:dyDescent="0.2">
      <c r="A53" s="113">
        <v>47</v>
      </c>
      <c r="B53" s="114"/>
      <c r="C53" s="114"/>
      <c r="D53" s="114"/>
      <c r="E53" s="114"/>
      <c r="F53" s="101" t="str" cm="1">
        <f t="array" ref="F53" xml:space="preserve"> _xlfn.IFS(E53=0,"",E53="Mise en défens de zones sensibles","DEF ZN",E53="Implantation de haies et d’éléments arborés - Acquisition de lamier d'élagage neuf","IMP A",E53="Restauration de milieux spécifiques","REST SPE",E53="Restauration de murets et de mares","REST MM",E53="Mise en place de dispositifs anti-érosif ","SOL EROS",E53="Restauration de la qualité de l’eau","REST EAU")</f>
        <v/>
      </c>
      <c r="G53" s="114"/>
      <c r="H53" s="117"/>
      <c r="I53" s="117"/>
      <c r="J53" s="114"/>
      <c r="K53" s="114"/>
      <c r="L53" s="114"/>
      <c r="M53" s="118"/>
      <c r="N53" s="103">
        <f t="shared" si="1"/>
        <v>0</v>
      </c>
      <c r="O53" s="131"/>
      <c r="P53" s="120"/>
    </row>
    <row r="54" spans="1:16" s="104" customFormat="1" x14ac:dyDescent="0.2">
      <c r="A54" s="113">
        <v>48</v>
      </c>
      <c r="B54" s="114"/>
      <c r="C54" s="114"/>
      <c r="D54" s="114"/>
      <c r="E54" s="114"/>
      <c r="F54" s="101" t="str" cm="1">
        <f t="array" ref="F54" xml:space="preserve"> _xlfn.IFS(E54=0,"",E54="Mise en défens de zones sensibles","DEF ZN",E54="Implantation de haies et d’éléments arborés - Acquisition de lamier d'élagage neuf","IMP A",E54="Restauration de milieux spécifiques","REST SPE",E54="Restauration de murets et de mares","REST MM",E54="Mise en place de dispositifs anti-érosif ","SOL EROS",E54="Restauration de la qualité de l’eau","REST EAU")</f>
        <v/>
      </c>
      <c r="G54" s="114"/>
      <c r="H54" s="117"/>
      <c r="I54" s="117"/>
      <c r="J54" s="114"/>
      <c r="K54" s="114"/>
      <c r="L54" s="114"/>
      <c r="M54" s="118"/>
      <c r="N54" s="103">
        <f t="shared" si="1"/>
        <v>0</v>
      </c>
      <c r="O54" s="131"/>
      <c r="P54" s="120"/>
    </row>
    <row r="55" spans="1:16" s="104" customFormat="1" x14ac:dyDescent="0.2">
      <c r="A55" s="113">
        <v>49</v>
      </c>
      <c r="B55" s="114"/>
      <c r="C55" s="114"/>
      <c r="D55" s="114"/>
      <c r="E55" s="114"/>
      <c r="F55" s="101" t="str" cm="1">
        <f t="array" ref="F55" xml:space="preserve"> _xlfn.IFS(E55=0,"",E55="Mise en défens de zones sensibles","DEF ZN",E55="Implantation de haies et d’éléments arborés - Acquisition de lamier d'élagage neuf","IMP A",E55="Restauration de milieux spécifiques","REST SPE",E55="Restauration de murets et de mares","REST MM",E55="Mise en place de dispositifs anti-érosif ","SOL EROS",E55="Restauration de la qualité de l’eau","REST EAU")</f>
        <v/>
      </c>
      <c r="G55" s="114"/>
      <c r="H55" s="117"/>
      <c r="I55" s="117"/>
      <c r="J55" s="114"/>
      <c r="K55" s="114"/>
      <c r="L55" s="114"/>
      <c r="M55" s="118"/>
      <c r="N55" s="103">
        <f t="shared" si="1"/>
        <v>0</v>
      </c>
      <c r="O55" s="131"/>
      <c r="P55" s="120"/>
    </row>
    <row r="56" spans="1:16" s="104" customFormat="1" x14ac:dyDescent="0.2">
      <c r="A56" s="113">
        <v>50</v>
      </c>
      <c r="B56" s="114"/>
      <c r="C56" s="114"/>
      <c r="D56" s="114"/>
      <c r="E56" s="114"/>
      <c r="F56" s="101" t="str" cm="1">
        <f t="array" ref="F56" xml:space="preserve"> _xlfn.IFS(E56=0,"",E56="Mise en défens de zones sensibles","DEF ZN",E56="Implantation de haies et d’éléments arborés - Acquisition de lamier d'élagage neuf","IMP A",E56="Restauration de milieux spécifiques","REST SPE",E56="Restauration de murets et de mares","REST MM",E56="Mise en place de dispositifs anti-érosif ","SOL EROS",E56="Restauration de la qualité de l’eau","REST EAU")</f>
        <v/>
      </c>
      <c r="G56" s="114"/>
      <c r="H56" s="117"/>
      <c r="I56" s="117"/>
      <c r="J56" s="114"/>
      <c r="K56" s="114"/>
      <c r="L56" s="114"/>
      <c r="M56" s="118"/>
      <c r="N56" s="103">
        <f t="shared" si="1"/>
        <v>0</v>
      </c>
      <c r="O56" s="131"/>
      <c r="P56" s="120"/>
    </row>
    <row r="57" spans="1:16" s="104" customFormat="1" x14ac:dyDescent="0.2">
      <c r="A57" s="113">
        <v>51</v>
      </c>
      <c r="B57" s="114"/>
      <c r="C57" s="114"/>
      <c r="D57" s="114"/>
      <c r="E57" s="114"/>
      <c r="F57" s="101" t="str" cm="1">
        <f t="array" ref="F57" xml:space="preserve"> _xlfn.IFS(E57=0,"",E57="Mise en défens de zones sensibles","DEF ZN",E57="Implantation de haies et d’éléments arborés - Acquisition de lamier d'élagage neuf","IMP A",E57="Restauration de milieux spécifiques","REST SPE",E57="Restauration de murets et de mares","REST MM",E57="Mise en place de dispositifs anti-érosif ","SOL EROS",E57="Restauration de la qualité de l’eau","REST EAU")</f>
        <v/>
      </c>
      <c r="G57" s="114"/>
      <c r="H57" s="117"/>
      <c r="I57" s="117"/>
      <c r="J57" s="114"/>
      <c r="K57" s="114"/>
      <c r="L57" s="114"/>
      <c r="M57" s="118"/>
      <c r="N57" s="103">
        <f t="shared" si="1"/>
        <v>0</v>
      </c>
      <c r="O57" s="131"/>
      <c r="P57" s="120"/>
    </row>
    <row r="58" spans="1:16" s="104" customFormat="1" x14ac:dyDescent="0.2">
      <c r="A58" s="113">
        <v>52</v>
      </c>
      <c r="B58" s="114"/>
      <c r="C58" s="114"/>
      <c r="D58" s="114"/>
      <c r="E58" s="114"/>
      <c r="F58" s="101" t="str" cm="1">
        <f t="array" ref="F58" xml:space="preserve"> _xlfn.IFS(E58=0,"",E58="Mise en défens de zones sensibles","DEF ZN",E58="Implantation de haies et d’éléments arborés - Acquisition de lamier d'élagage neuf","IMP A",E58="Restauration de milieux spécifiques","REST SPE",E58="Restauration de murets et de mares","REST MM",E58="Mise en place de dispositifs anti-érosif ","SOL EROS",E58="Restauration de la qualité de l’eau","REST EAU")</f>
        <v/>
      </c>
      <c r="G58" s="114"/>
      <c r="H58" s="117"/>
      <c r="I58" s="117"/>
      <c r="J58" s="114"/>
      <c r="K58" s="114"/>
      <c r="L58" s="114"/>
      <c r="M58" s="118"/>
      <c r="N58" s="103">
        <f t="shared" si="1"/>
        <v>0</v>
      </c>
      <c r="O58" s="131"/>
      <c r="P58" s="120"/>
    </row>
    <row r="59" spans="1:16" s="104" customFormat="1" x14ac:dyDescent="0.2">
      <c r="A59" s="113">
        <v>53</v>
      </c>
      <c r="B59" s="114"/>
      <c r="C59" s="114"/>
      <c r="D59" s="114"/>
      <c r="E59" s="114"/>
      <c r="F59" s="101" t="str" cm="1">
        <f t="array" ref="F59" xml:space="preserve"> _xlfn.IFS(E59=0,"",E59="Mise en défens de zones sensibles","DEF ZN",E59="Implantation de haies et d’éléments arborés - Acquisition de lamier d'élagage neuf","IMP A",E59="Restauration de milieux spécifiques","REST SPE",E59="Restauration de murets et de mares","REST MM",E59="Mise en place de dispositifs anti-érosif ","SOL EROS",E59="Restauration de la qualité de l’eau","REST EAU")</f>
        <v/>
      </c>
      <c r="G59" s="114"/>
      <c r="H59" s="117"/>
      <c r="I59" s="117"/>
      <c r="J59" s="114"/>
      <c r="K59" s="114"/>
      <c r="L59" s="114"/>
      <c r="M59" s="118"/>
      <c r="N59" s="103">
        <f t="shared" si="1"/>
        <v>0</v>
      </c>
      <c r="O59" s="131"/>
      <c r="P59" s="120"/>
    </row>
    <row r="60" spans="1:16" s="104" customFormat="1" x14ac:dyDescent="0.2">
      <c r="A60" s="113">
        <v>54</v>
      </c>
      <c r="B60" s="114"/>
      <c r="C60" s="114"/>
      <c r="D60" s="114"/>
      <c r="E60" s="114"/>
      <c r="F60" s="101" t="str" cm="1">
        <f t="array" ref="F60" xml:space="preserve"> _xlfn.IFS(E60=0,"",E60="Mise en défens de zones sensibles","DEF ZN",E60="Implantation de haies et d’éléments arborés - Acquisition de lamier d'élagage neuf","IMP A",E60="Restauration de milieux spécifiques","REST SPE",E60="Restauration de murets et de mares","REST MM",E60="Mise en place de dispositifs anti-érosif ","SOL EROS",E60="Restauration de la qualité de l’eau","REST EAU")</f>
        <v/>
      </c>
      <c r="G60" s="114"/>
      <c r="H60" s="117"/>
      <c r="I60" s="117"/>
      <c r="J60" s="114"/>
      <c r="K60" s="114"/>
      <c r="L60" s="114"/>
      <c r="M60" s="118"/>
      <c r="N60" s="103">
        <f t="shared" si="1"/>
        <v>0</v>
      </c>
      <c r="O60" s="131"/>
      <c r="P60" s="120"/>
    </row>
    <row r="61" spans="1:16" s="104" customFormat="1" x14ac:dyDescent="0.2">
      <c r="A61" s="113">
        <v>55</v>
      </c>
      <c r="B61" s="114"/>
      <c r="C61" s="114"/>
      <c r="D61" s="114"/>
      <c r="E61" s="114"/>
      <c r="F61" s="101" t="str" cm="1">
        <f t="array" ref="F61" xml:space="preserve"> _xlfn.IFS(E61=0,"",E61="Mise en défens de zones sensibles","DEF ZN",E61="Implantation de haies et d’éléments arborés - Acquisition de lamier d'élagage neuf","IMP A",E61="Restauration de milieux spécifiques","REST SPE",E61="Restauration de murets et de mares","REST MM",E61="Mise en place de dispositifs anti-érosif ","SOL EROS",E61="Restauration de la qualité de l’eau","REST EAU")</f>
        <v/>
      </c>
      <c r="G61" s="114"/>
      <c r="H61" s="117"/>
      <c r="I61" s="117"/>
      <c r="J61" s="114"/>
      <c r="K61" s="114"/>
      <c r="L61" s="114"/>
      <c r="M61" s="118"/>
      <c r="N61" s="103">
        <f t="shared" si="1"/>
        <v>0</v>
      </c>
      <c r="O61" s="131"/>
      <c r="P61" s="120"/>
    </row>
    <row r="62" spans="1:16" s="104" customFormat="1" x14ac:dyDescent="0.2">
      <c r="A62" s="113">
        <v>56</v>
      </c>
      <c r="B62" s="114"/>
      <c r="C62" s="114"/>
      <c r="D62" s="114"/>
      <c r="E62" s="114"/>
      <c r="F62" s="101" t="str" cm="1">
        <f t="array" ref="F62" xml:space="preserve"> _xlfn.IFS(E62=0,"",E62="Mise en défens de zones sensibles","DEF ZN",E62="Implantation de haies et d’éléments arborés - Acquisition de lamier d'élagage neuf","IMP A",E62="Restauration de milieux spécifiques","REST SPE",E62="Restauration de murets et de mares","REST MM",E62="Mise en place de dispositifs anti-érosif ","SOL EROS",E62="Restauration de la qualité de l’eau","REST EAU")</f>
        <v/>
      </c>
      <c r="G62" s="114"/>
      <c r="H62" s="117"/>
      <c r="I62" s="117"/>
      <c r="J62" s="114"/>
      <c r="K62" s="114"/>
      <c r="L62" s="114"/>
      <c r="M62" s="118"/>
      <c r="N62" s="103">
        <f t="shared" si="1"/>
        <v>0</v>
      </c>
      <c r="O62" s="131"/>
      <c r="P62" s="120"/>
    </row>
    <row r="63" spans="1:16" s="104" customFormat="1" x14ac:dyDescent="0.2">
      <c r="A63" s="113">
        <v>57</v>
      </c>
      <c r="B63" s="114"/>
      <c r="C63" s="114"/>
      <c r="D63" s="114"/>
      <c r="E63" s="114"/>
      <c r="F63" s="101" t="str" cm="1">
        <f t="array" ref="F63" xml:space="preserve"> _xlfn.IFS(E63=0,"",E63="Mise en défens de zones sensibles","DEF ZN",E63="Implantation de haies et d’éléments arborés - Acquisition de lamier d'élagage neuf","IMP A",E63="Restauration de milieux spécifiques","REST SPE",E63="Restauration de murets et de mares","REST MM",E63="Mise en place de dispositifs anti-érosif ","SOL EROS",E63="Restauration de la qualité de l’eau","REST EAU")</f>
        <v/>
      </c>
      <c r="G63" s="114"/>
      <c r="H63" s="117"/>
      <c r="I63" s="117"/>
      <c r="J63" s="114"/>
      <c r="K63" s="114"/>
      <c r="L63" s="114"/>
      <c r="M63" s="118"/>
      <c r="N63" s="103">
        <f t="shared" si="1"/>
        <v>0</v>
      </c>
      <c r="O63" s="131"/>
      <c r="P63" s="120"/>
    </row>
    <row r="64" spans="1:16" s="104" customFormat="1" x14ac:dyDescent="0.2">
      <c r="A64" s="113">
        <v>58</v>
      </c>
      <c r="B64" s="114"/>
      <c r="C64" s="114"/>
      <c r="D64" s="114"/>
      <c r="E64" s="114"/>
      <c r="F64" s="101" t="str" cm="1">
        <f t="array" ref="F64" xml:space="preserve"> _xlfn.IFS(E64=0,"",E64="Mise en défens de zones sensibles","DEF ZN",E64="Implantation de haies et d’éléments arborés - Acquisition de lamier d'élagage neuf","IMP A",E64="Restauration de milieux spécifiques","REST SPE",E64="Restauration de murets et de mares","REST MM",E64="Mise en place de dispositifs anti-érosif ","SOL EROS",E64="Restauration de la qualité de l’eau","REST EAU")</f>
        <v/>
      </c>
      <c r="G64" s="114"/>
      <c r="H64" s="117"/>
      <c r="I64" s="117"/>
      <c r="J64" s="114"/>
      <c r="K64" s="114"/>
      <c r="L64" s="114"/>
      <c r="M64" s="118"/>
      <c r="N64" s="103">
        <f t="shared" si="1"/>
        <v>0</v>
      </c>
      <c r="O64" s="131"/>
      <c r="P64" s="120"/>
    </row>
    <row r="65" spans="1:16" s="104" customFormat="1" x14ac:dyDescent="0.2">
      <c r="A65" s="113">
        <v>59</v>
      </c>
      <c r="B65" s="114"/>
      <c r="C65" s="114"/>
      <c r="D65" s="114"/>
      <c r="E65" s="114"/>
      <c r="F65" s="101" t="str" cm="1">
        <f t="array" ref="F65" xml:space="preserve"> _xlfn.IFS(E65=0,"",E65="Mise en défens de zones sensibles","DEF ZN",E65="Implantation de haies et d’éléments arborés - Acquisition de lamier d'élagage neuf","IMP A",E65="Restauration de milieux spécifiques","REST SPE",E65="Restauration de murets et de mares","REST MM",E65="Mise en place de dispositifs anti-érosif ","SOL EROS",E65="Restauration de la qualité de l’eau","REST EAU")</f>
        <v/>
      </c>
      <c r="G65" s="114"/>
      <c r="H65" s="117"/>
      <c r="I65" s="117"/>
      <c r="J65" s="114"/>
      <c r="K65" s="114"/>
      <c r="L65" s="114"/>
      <c r="M65" s="118"/>
      <c r="N65" s="103">
        <f t="shared" si="1"/>
        <v>0</v>
      </c>
      <c r="O65" s="131"/>
      <c r="P65" s="120"/>
    </row>
    <row r="66" spans="1:16" s="104" customFormat="1" x14ac:dyDescent="0.2">
      <c r="A66" s="113">
        <v>60</v>
      </c>
      <c r="B66" s="114"/>
      <c r="C66" s="114"/>
      <c r="D66" s="114"/>
      <c r="E66" s="114"/>
      <c r="F66" s="101" t="str" cm="1">
        <f t="array" ref="F66" xml:space="preserve"> _xlfn.IFS(E66=0,"",E66="Mise en défens de zones sensibles","DEF ZN",E66="Implantation de haies et d’éléments arborés - Acquisition de lamier d'élagage neuf","IMP A",E66="Restauration de milieux spécifiques","REST SPE",E66="Restauration de murets et de mares","REST MM",E66="Mise en place de dispositifs anti-érosif ","SOL EROS",E66="Restauration de la qualité de l’eau","REST EAU")</f>
        <v/>
      </c>
      <c r="G66" s="114"/>
      <c r="H66" s="117"/>
      <c r="I66" s="117"/>
      <c r="J66" s="114"/>
      <c r="K66" s="114"/>
      <c r="L66" s="114"/>
      <c r="M66" s="118"/>
      <c r="N66" s="103">
        <f t="shared" si="1"/>
        <v>0</v>
      </c>
      <c r="O66" s="131"/>
      <c r="P66" s="120"/>
    </row>
    <row r="67" spans="1:16" s="104" customFormat="1" x14ac:dyDescent="0.2">
      <c r="A67" s="113">
        <v>61</v>
      </c>
      <c r="B67" s="114"/>
      <c r="C67" s="114"/>
      <c r="D67" s="114"/>
      <c r="E67" s="114"/>
      <c r="F67" s="101" t="str" cm="1">
        <f t="array" ref="F67" xml:space="preserve"> _xlfn.IFS(E67=0,"",E67="Mise en défens de zones sensibles","DEF ZN",E67="Implantation de haies et d’éléments arborés - Acquisition de lamier d'élagage neuf","IMP A",E67="Restauration de milieux spécifiques","REST SPE",E67="Restauration de murets et de mares","REST MM",E67="Mise en place de dispositifs anti-érosif ","SOL EROS",E67="Restauration de la qualité de l’eau","REST EAU")</f>
        <v/>
      </c>
      <c r="G67" s="114"/>
      <c r="H67" s="117"/>
      <c r="I67" s="117"/>
      <c r="J67" s="114"/>
      <c r="K67" s="114"/>
      <c r="L67" s="114"/>
      <c r="M67" s="118"/>
      <c r="N67" s="103">
        <f t="shared" si="1"/>
        <v>0</v>
      </c>
      <c r="O67" s="131"/>
      <c r="P67" s="120"/>
    </row>
    <row r="68" spans="1:16" s="104" customFormat="1" x14ac:dyDescent="0.2">
      <c r="A68" s="113">
        <v>62</v>
      </c>
      <c r="B68" s="114"/>
      <c r="C68" s="114"/>
      <c r="D68" s="114"/>
      <c r="E68" s="114"/>
      <c r="F68" s="101" t="str" cm="1">
        <f t="array" ref="F68" xml:space="preserve"> _xlfn.IFS(E68=0,"",E68="Mise en défens de zones sensibles","DEF ZN",E68="Implantation de haies et d’éléments arborés - Acquisition de lamier d'élagage neuf","IMP A",E68="Restauration de milieux spécifiques","REST SPE",E68="Restauration de murets et de mares","REST MM",E68="Mise en place de dispositifs anti-érosif ","SOL EROS",E68="Restauration de la qualité de l’eau","REST EAU")</f>
        <v/>
      </c>
      <c r="G68" s="114"/>
      <c r="H68" s="117"/>
      <c r="I68" s="117"/>
      <c r="J68" s="114"/>
      <c r="K68" s="114"/>
      <c r="L68" s="114"/>
      <c r="M68" s="118"/>
      <c r="N68" s="103">
        <f t="shared" si="1"/>
        <v>0</v>
      </c>
      <c r="O68" s="131"/>
      <c r="P68" s="120"/>
    </row>
    <row r="69" spans="1:16" s="104" customFormat="1" x14ac:dyDescent="0.2">
      <c r="A69" s="113">
        <v>63</v>
      </c>
      <c r="B69" s="114"/>
      <c r="C69" s="114"/>
      <c r="D69" s="114"/>
      <c r="E69" s="114"/>
      <c r="F69" s="101" t="str" cm="1">
        <f t="array" ref="F69" xml:space="preserve"> _xlfn.IFS(E69=0,"",E69="Mise en défens de zones sensibles","DEF ZN",E69="Implantation de haies et d’éléments arborés - Acquisition de lamier d'élagage neuf","IMP A",E69="Restauration de milieux spécifiques","REST SPE",E69="Restauration de murets et de mares","REST MM",E69="Mise en place de dispositifs anti-érosif ","SOL EROS",E69="Restauration de la qualité de l’eau","REST EAU")</f>
        <v/>
      </c>
      <c r="G69" s="114"/>
      <c r="H69" s="117"/>
      <c r="I69" s="117"/>
      <c r="J69" s="114"/>
      <c r="K69" s="114"/>
      <c r="L69" s="114"/>
      <c r="M69" s="118"/>
      <c r="N69" s="103">
        <f t="shared" ref="N69:N100" si="2">IF(D69="OUI",M69,0)</f>
        <v>0</v>
      </c>
      <c r="O69" s="131"/>
      <c r="P69" s="120"/>
    </row>
    <row r="70" spans="1:16" s="104" customFormat="1" x14ac:dyDescent="0.2">
      <c r="A70" s="113">
        <v>64</v>
      </c>
      <c r="B70" s="114"/>
      <c r="C70" s="114"/>
      <c r="D70" s="114"/>
      <c r="E70" s="114"/>
      <c r="F70" s="101" t="str" cm="1">
        <f t="array" ref="F70" xml:space="preserve"> _xlfn.IFS(E70=0,"",E70="Mise en défens de zones sensibles","DEF ZN",E70="Implantation de haies et d’éléments arborés - Acquisition de lamier d'élagage neuf","IMP A",E70="Restauration de milieux spécifiques","REST SPE",E70="Restauration de murets et de mares","REST MM",E70="Mise en place de dispositifs anti-érosif ","SOL EROS",E70="Restauration de la qualité de l’eau","REST EAU")</f>
        <v/>
      </c>
      <c r="G70" s="114"/>
      <c r="H70" s="117"/>
      <c r="I70" s="117"/>
      <c r="J70" s="114"/>
      <c r="K70" s="114"/>
      <c r="L70" s="114"/>
      <c r="M70" s="118"/>
      <c r="N70" s="103">
        <f t="shared" si="2"/>
        <v>0</v>
      </c>
      <c r="O70" s="131"/>
      <c r="P70" s="120"/>
    </row>
    <row r="71" spans="1:16" s="104" customFormat="1" x14ac:dyDescent="0.2">
      <c r="A71" s="113">
        <v>65</v>
      </c>
      <c r="B71" s="114"/>
      <c r="C71" s="114"/>
      <c r="D71" s="114"/>
      <c r="E71" s="114"/>
      <c r="F71" s="101" t="str" cm="1">
        <f t="array" ref="F71" xml:space="preserve"> _xlfn.IFS(E71=0,"",E71="Mise en défens de zones sensibles","DEF ZN",E71="Implantation de haies et d’éléments arborés - Acquisition de lamier d'élagage neuf","IMP A",E71="Restauration de milieux spécifiques","REST SPE",E71="Restauration de murets et de mares","REST MM",E71="Mise en place de dispositifs anti-érosif ","SOL EROS",E71="Restauration de la qualité de l’eau","REST EAU")</f>
        <v/>
      </c>
      <c r="G71" s="114"/>
      <c r="H71" s="117"/>
      <c r="I71" s="117"/>
      <c r="J71" s="114"/>
      <c r="K71" s="114"/>
      <c r="L71" s="114"/>
      <c r="M71" s="118"/>
      <c r="N71" s="103">
        <f t="shared" si="2"/>
        <v>0</v>
      </c>
      <c r="O71" s="131"/>
      <c r="P71" s="120"/>
    </row>
    <row r="72" spans="1:16" s="104" customFormat="1" x14ac:dyDescent="0.2">
      <c r="A72" s="113">
        <v>66</v>
      </c>
      <c r="B72" s="114"/>
      <c r="C72" s="114"/>
      <c r="D72" s="114"/>
      <c r="E72" s="114"/>
      <c r="F72" s="101" t="str" cm="1">
        <f t="array" ref="F72" xml:space="preserve"> _xlfn.IFS(E72=0,"",E72="Mise en défens de zones sensibles","DEF ZN",E72="Implantation de haies et d’éléments arborés - Acquisition de lamier d'élagage neuf","IMP A",E72="Restauration de milieux spécifiques","REST SPE",E72="Restauration de murets et de mares","REST MM",E72="Mise en place de dispositifs anti-érosif ","SOL EROS",E72="Restauration de la qualité de l’eau","REST EAU")</f>
        <v/>
      </c>
      <c r="G72" s="114"/>
      <c r="H72" s="117"/>
      <c r="I72" s="117"/>
      <c r="J72" s="114"/>
      <c r="K72" s="114"/>
      <c r="L72" s="114"/>
      <c r="M72" s="118"/>
      <c r="N72" s="103">
        <f t="shared" si="2"/>
        <v>0</v>
      </c>
      <c r="O72" s="131"/>
      <c r="P72" s="120"/>
    </row>
    <row r="73" spans="1:16" s="104" customFormat="1" x14ac:dyDescent="0.2">
      <c r="A73" s="113">
        <v>67</v>
      </c>
      <c r="B73" s="114"/>
      <c r="C73" s="114"/>
      <c r="D73" s="114"/>
      <c r="E73" s="114"/>
      <c r="F73" s="101" t="str" cm="1">
        <f t="array" ref="F73" xml:space="preserve"> _xlfn.IFS(E73=0,"",E73="Mise en défens de zones sensibles","DEF ZN",E73="Implantation de haies et d’éléments arborés - Acquisition de lamier d'élagage neuf","IMP A",E73="Restauration de milieux spécifiques","REST SPE",E73="Restauration de murets et de mares","REST MM",E73="Mise en place de dispositifs anti-érosif ","SOL EROS",E73="Restauration de la qualité de l’eau","REST EAU")</f>
        <v/>
      </c>
      <c r="G73" s="114"/>
      <c r="H73" s="117"/>
      <c r="I73" s="117"/>
      <c r="J73" s="114"/>
      <c r="K73" s="114"/>
      <c r="L73" s="114"/>
      <c r="M73" s="118"/>
      <c r="N73" s="103">
        <f t="shared" si="2"/>
        <v>0</v>
      </c>
      <c r="O73" s="131"/>
      <c r="P73" s="120"/>
    </row>
    <row r="74" spans="1:16" s="104" customFormat="1" x14ac:dyDescent="0.2">
      <c r="A74" s="113">
        <v>68</v>
      </c>
      <c r="B74" s="114"/>
      <c r="C74" s="114"/>
      <c r="D74" s="114"/>
      <c r="E74" s="114"/>
      <c r="F74" s="101" t="str" cm="1">
        <f t="array" ref="F74" xml:space="preserve"> _xlfn.IFS(E74=0,"",E74="Mise en défens de zones sensibles","DEF ZN",E74="Implantation de haies et d’éléments arborés - Acquisition de lamier d'élagage neuf","IMP A",E74="Restauration de milieux spécifiques","REST SPE",E74="Restauration de murets et de mares","REST MM",E74="Mise en place de dispositifs anti-érosif ","SOL EROS",E74="Restauration de la qualité de l’eau","REST EAU")</f>
        <v/>
      </c>
      <c r="G74" s="114"/>
      <c r="H74" s="117"/>
      <c r="I74" s="117"/>
      <c r="J74" s="114"/>
      <c r="K74" s="114"/>
      <c r="L74" s="114"/>
      <c r="M74" s="118"/>
      <c r="N74" s="103">
        <f t="shared" si="2"/>
        <v>0</v>
      </c>
      <c r="O74" s="131"/>
      <c r="P74" s="120"/>
    </row>
    <row r="75" spans="1:16" s="104" customFormat="1" x14ac:dyDescent="0.2">
      <c r="A75" s="113">
        <v>69</v>
      </c>
      <c r="B75" s="114"/>
      <c r="C75" s="114"/>
      <c r="D75" s="114"/>
      <c r="E75" s="114"/>
      <c r="F75" s="101" t="str" cm="1">
        <f t="array" ref="F75" xml:space="preserve"> _xlfn.IFS(E75=0,"",E75="Mise en défens de zones sensibles","DEF ZN",E75="Implantation de haies et d’éléments arborés - Acquisition de lamier d'élagage neuf","IMP A",E75="Restauration de milieux spécifiques","REST SPE",E75="Restauration de murets et de mares","REST MM",E75="Mise en place de dispositifs anti-érosif ","SOL EROS",E75="Restauration de la qualité de l’eau","REST EAU")</f>
        <v/>
      </c>
      <c r="G75" s="114"/>
      <c r="H75" s="117"/>
      <c r="I75" s="117"/>
      <c r="J75" s="114"/>
      <c r="K75" s="114"/>
      <c r="L75" s="114"/>
      <c r="M75" s="118"/>
      <c r="N75" s="103">
        <f t="shared" si="2"/>
        <v>0</v>
      </c>
      <c r="O75" s="131"/>
      <c r="P75" s="120"/>
    </row>
    <row r="76" spans="1:16" s="104" customFormat="1" x14ac:dyDescent="0.2">
      <c r="A76" s="113">
        <v>70</v>
      </c>
      <c r="B76" s="114"/>
      <c r="C76" s="114"/>
      <c r="D76" s="114"/>
      <c r="E76" s="114"/>
      <c r="F76" s="101" t="str" cm="1">
        <f t="array" ref="F76" xml:space="preserve"> _xlfn.IFS(E76=0,"",E76="Mise en défens de zones sensibles","DEF ZN",E76="Implantation de haies et d’éléments arborés - Acquisition de lamier d'élagage neuf","IMP A",E76="Restauration de milieux spécifiques","REST SPE",E76="Restauration de murets et de mares","REST MM",E76="Mise en place de dispositifs anti-érosif ","SOL EROS",E76="Restauration de la qualité de l’eau","REST EAU")</f>
        <v/>
      </c>
      <c r="G76" s="114"/>
      <c r="H76" s="117"/>
      <c r="I76" s="117"/>
      <c r="J76" s="114"/>
      <c r="K76" s="114"/>
      <c r="L76" s="114"/>
      <c r="M76" s="118"/>
      <c r="N76" s="103">
        <f t="shared" si="2"/>
        <v>0</v>
      </c>
      <c r="O76" s="131"/>
      <c r="P76" s="120"/>
    </row>
    <row r="77" spans="1:16" s="104" customFormat="1" x14ac:dyDescent="0.2">
      <c r="A77" s="113">
        <v>71</v>
      </c>
      <c r="B77" s="114"/>
      <c r="C77" s="114"/>
      <c r="D77" s="114"/>
      <c r="E77" s="114"/>
      <c r="F77" s="101" t="str" cm="1">
        <f t="array" ref="F77" xml:space="preserve"> _xlfn.IFS(E77=0,"",E77="Mise en défens de zones sensibles","DEF ZN",E77="Implantation de haies et d’éléments arborés - Acquisition de lamier d'élagage neuf","IMP A",E77="Restauration de milieux spécifiques","REST SPE",E77="Restauration de murets et de mares","REST MM",E77="Mise en place de dispositifs anti-érosif ","SOL EROS",E77="Restauration de la qualité de l’eau","REST EAU")</f>
        <v/>
      </c>
      <c r="G77" s="114"/>
      <c r="H77" s="117"/>
      <c r="I77" s="117"/>
      <c r="J77" s="114"/>
      <c r="K77" s="114"/>
      <c r="L77" s="114"/>
      <c r="M77" s="118"/>
      <c r="N77" s="103">
        <f t="shared" si="2"/>
        <v>0</v>
      </c>
      <c r="O77" s="131"/>
      <c r="P77" s="120"/>
    </row>
    <row r="78" spans="1:16" s="104" customFormat="1" x14ac:dyDescent="0.2">
      <c r="A78" s="113">
        <v>72</v>
      </c>
      <c r="B78" s="114"/>
      <c r="C78" s="114"/>
      <c r="D78" s="114"/>
      <c r="E78" s="114"/>
      <c r="F78" s="101" t="str" cm="1">
        <f t="array" ref="F78" xml:space="preserve"> _xlfn.IFS(E78=0,"",E78="Mise en défens de zones sensibles","DEF ZN",E78="Implantation de haies et d’éléments arborés - Acquisition de lamier d'élagage neuf","IMP A",E78="Restauration de milieux spécifiques","REST SPE",E78="Restauration de murets et de mares","REST MM",E78="Mise en place de dispositifs anti-érosif ","SOL EROS",E78="Restauration de la qualité de l’eau","REST EAU")</f>
        <v/>
      </c>
      <c r="G78" s="114"/>
      <c r="H78" s="117"/>
      <c r="I78" s="117"/>
      <c r="J78" s="114"/>
      <c r="K78" s="114"/>
      <c r="L78" s="114"/>
      <c r="M78" s="118"/>
      <c r="N78" s="103">
        <f t="shared" si="2"/>
        <v>0</v>
      </c>
      <c r="O78" s="131"/>
      <c r="P78" s="120"/>
    </row>
    <row r="79" spans="1:16" s="104" customFormat="1" x14ac:dyDescent="0.2">
      <c r="A79" s="113">
        <v>73</v>
      </c>
      <c r="B79" s="114"/>
      <c r="C79" s="114"/>
      <c r="D79" s="114"/>
      <c r="E79" s="114"/>
      <c r="F79" s="101" t="str" cm="1">
        <f t="array" ref="F79" xml:space="preserve"> _xlfn.IFS(E79=0,"",E79="Mise en défens de zones sensibles","DEF ZN",E79="Implantation de haies et d’éléments arborés - Acquisition de lamier d'élagage neuf","IMP A",E79="Restauration de milieux spécifiques","REST SPE",E79="Restauration de murets et de mares","REST MM",E79="Mise en place de dispositifs anti-érosif ","SOL EROS",E79="Restauration de la qualité de l’eau","REST EAU")</f>
        <v/>
      </c>
      <c r="G79" s="114"/>
      <c r="H79" s="117"/>
      <c r="I79" s="117"/>
      <c r="J79" s="114"/>
      <c r="K79" s="114"/>
      <c r="L79" s="114"/>
      <c r="M79" s="118"/>
      <c r="N79" s="103">
        <f t="shared" si="2"/>
        <v>0</v>
      </c>
      <c r="O79" s="131"/>
      <c r="P79" s="120"/>
    </row>
    <row r="80" spans="1:16" s="104" customFormat="1" x14ac:dyDescent="0.2">
      <c r="A80" s="113">
        <v>74</v>
      </c>
      <c r="B80" s="114"/>
      <c r="C80" s="114"/>
      <c r="D80" s="114"/>
      <c r="E80" s="114"/>
      <c r="F80" s="101" t="str" cm="1">
        <f t="array" ref="F80" xml:space="preserve"> _xlfn.IFS(E80=0,"",E80="Mise en défens de zones sensibles","DEF ZN",E80="Implantation de haies et d’éléments arborés - Acquisition de lamier d'élagage neuf","IMP A",E80="Restauration de milieux spécifiques","REST SPE",E80="Restauration de murets et de mares","REST MM",E80="Mise en place de dispositifs anti-érosif ","SOL EROS",E80="Restauration de la qualité de l’eau","REST EAU")</f>
        <v/>
      </c>
      <c r="G80" s="114"/>
      <c r="H80" s="117"/>
      <c r="I80" s="117"/>
      <c r="J80" s="114"/>
      <c r="K80" s="114"/>
      <c r="L80" s="114"/>
      <c r="M80" s="118"/>
      <c r="N80" s="103">
        <f t="shared" si="2"/>
        <v>0</v>
      </c>
      <c r="O80" s="131"/>
      <c r="P80" s="120"/>
    </row>
    <row r="81" spans="1:16" s="104" customFormat="1" x14ac:dyDescent="0.2">
      <c r="A81" s="113">
        <v>75</v>
      </c>
      <c r="B81" s="114"/>
      <c r="C81" s="114"/>
      <c r="D81" s="114"/>
      <c r="E81" s="114"/>
      <c r="F81" s="101" t="str" cm="1">
        <f t="array" ref="F81" xml:space="preserve"> _xlfn.IFS(E81=0,"",E81="Mise en défens de zones sensibles","DEF ZN",E81="Implantation de haies et d’éléments arborés - Acquisition de lamier d'élagage neuf","IMP A",E81="Restauration de milieux spécifiques","REST SPE",E81="Restauration de murets et de mares","REST MM",E81="Mise en place de dispositifs anti-érosif ","SOL EROS",E81="Restauration de la qualité de l’eau","REST EAU")</f>
        <v/>
      </c>
      <c r="G81" s="114"/>
      <c r="H81" s="117"/>
      <c r="I81" s="117"/>
      <c r="J81" s="114"/>
      <c r="K81" s="114"/>
      <c r="L81" s="114"/>
      <c r="M81" s="118"/>
      <c r="N81" s="103">
        <f t="shared" si="2"/>
        <v>0</v>
      </c>
      <c r="O81" s="131"/>
      <c r="P81" s="120"/>
    </row>
    <row r="82" spans="1:16" s="104" customFormat="1" x14ac:dyDescent="0.2">
      <c r="A82" s="113">
        <v>76</v>
      </c>
      <c r="B82" s="114"/>
      <c r="C82" s="114"/>
      <c r="D82" s="114"/>
      <c r="E82" s="114"/>
      <c r="F82" s="101" t="str" cm="1">
        <f t="array" ref="F82" xml:space="preserve"> _xlfn.IFS(E82=0,"",E82="Mise en défens de zones sensibles","DEF ZN",E82="Implantation de haies et d’éléments arborés - Acquisition de lamier d'élagage neuf","IMP A",E82="Restauration de milieux spécifiques","REST SPE",E82="Restauration de murets et de mares","REST MM",E82="Mise en place de dispositifs anti-érosif ","SOL EROS",E82="Restauration de la qualité de l’eau","REST EAU")</f>
        <v/>
      </c>
      <c r="G82" s="114"/>
      <c r="H82" s="117"/>
      <c r="I82" s="117"/>
      <c r="J82" s="114"/>
      <c r="K82" s="114"/>
      <c r="L82" s="114"/>
      <c r="M82" s="118"/>
      <c r="N82" s="103">
        <f t="shared" si="2"/>
        <v>0</v>
      </c>
      <c r="O82" s="131"/>
      <c r="P82" s="120"/>
    </row>
    <row r="83" spans="1:16" s="104" customFormat="1" x14ac:dyDescent="0.2">
      <c r="A83" s="113">
        <v>77</v>
      </c>
      <c r="B83" s="114"/>
      <c r="C83" s="114"/>
      <c r="D83" s="114"/>
      <c r="E83" s="114"/>
      <c r="F83" s="101" t="str" cm="1">
        <f t="array" ref="F83" xml:space="preserve"> _xlfn.IFS(E83=0,"",E83="Mise en défens de zones sensibles","DEF ZN",E83="Implantation de haies et d’éléments arborés - Acquisition de lamier d'élagage neuf","IMP A",E83="Restauration de milieux spécifiques","REST SPE",E83="Restauration de murets et de mares","REST MM",E83="Mise en place de dispositifs anti-érosif ","SOL EROS",E83="Restauration de la qualité de l’eau","REST EAU")</f>
        <v/>
      </c>
      <c r="G83" s="114"/>
      <c r="H83" s="117"/>
      <c r="I83" s="117"/>
      <c r="J83" s="114"/>
      <c r="K83" s="114"/>
      <c r="L83" s="114"/>
      <c r="M83" s="118"/>
      <c r="N83" s="103">
        <f t="shared" si="2"/>
        <v>0</v>
      </c>
      <c r="O83" s="131"/>
      <c r="P83" s="120"/>
    </row>
    <row r="84" spans="1:16" s="104" customFormat="1" x14ac:dyDescent="0.2">
      <c r="A84" s="113">
        <v>78</v>
      </c>
      <c r="B84" s="114"/>
      <c r="C84" s="114"/>
      <c r="D84" s="114"/>
      <c r="E84" s="114"/>
      <c r="F84" s="101" t="str" cm="1">
        <f t="array" ref="F84" xml:space="preserve"> _xlfn.IFS(E84=0,"",E84="Mise en défens de zones sensibles","DEF ZN",E84="Implantation de haies et d’éléments arborés - Acquisition de lamier d'élagage neuf","IMP A",E84="Restauration de milieux spécifiques","REST SPE",E84="Restauration de murets et de mares","REST MM",E84="Mise en place de dispositifs anti-érosif ","SOL EROS",E84="Restauration de la qualité de l’eau","REST EAU")</f>
        <v/>
      </c>
      <c r="G84" s="114"/>
      <c r="H84" s="117"/>
      <c r="I84" s="117"/>
      <c r="J84" s="114"/>
      <c r="K84" s="114"/>
      <c r="L84" s="114"/>
      <c r="M84" s="118"/>
      <c r="N84" s="103">
        <f t="shared" si="2"/>
        <v>0</v>
      </c>
      <c r="O84" s="131"/>
      <c r="P84" s="120"/>
    </row>
    <row r="85" spans="1:16" s="104" customFormat="1" x14ac:dyDescent="0.2">
      <c r="A85" s="113">
        <v>79</v>
      </c>
      <c r="B85" s="114"/>
      <c r="C85" s="114"/>
      <c r="D85" s="114"/>
      <c r="E85" s="114"/>
      <c r="F85" s="101" t="str" cm="1">
        <f t="array" ref="F85" xml:space="preserve"> _xlfn.IFS(E85=0,"",E85="Mise en défens de zones sensibles","DEF ZN",E85="Implantation de haies et d’éléments arborés - Acquisition de lamier d'élagage neuf","IMP A",E85="Restauration de milieux spécifiques","REST SPE",E85="Restauration de murets et de mares","REST MM",E85="Mise en place de dispositifs anti-érosif ","SOL EROS",E85="Restauration de la qualité de l’eau","REST EAU")</f>
        <v/>
      </c>
      <c r="G85" s="114"/>
      <c r="H85" s="117"/>
      <c r="I85" s="117"/>
      <c r="J85" s="114"/>
      <c r="K85" s="114"/>
      <c r="L85" s="114"/>
      <c r="M85" s="118"/>
      <c r="N85" s="103">
        <f t="shared" si="2"/>
        <v>0</v>
      </c>
      <c r="O85" s="131"/>
      <c r="P85" s="120"/>
    </row>
    <row r="86" spans="1:16" s="104" customFormat="1" x14ac:dyDescent="0.2">
      <c r="A86" s="113">
        <v>80</v>
      </c>
      <c r="B86" s="114"/>
      <c r="C86" s="114"/>
      <c r="D86" s="114"/>
      <c r="E86" s="114"/>
      <c r="F86" s="101" t="str" cm="1">
        <f t="array" ref="F86" xml:space="preserve"> _xlfn.IFS(E86=0,"",E86="Mise en défens de zones sensibles","DEF ZN",E86="Implantation de haies et d’éléments arborés - Acquisition de lamier d'élagage neuf","IMP A",E86="Restauration de milieux spécifiques","REST SPE",E86="Restauration de murets et de mares","REST MM",E86="Mise en place de dispositifs anti-érosif ","SOL EROS",E86="Restauration de la qualité de l’eau","REST EAU")</f>
        <v/>
      </c>
      <c r="G86" s="114"/>
      <c r="H86" s="117"/>
      <c r="I86" s="117"/>
      <c r="J86" s="114"/>
      <c r="K86" s="114"/>
      <c r="L86" s="114"/>
      <c r="M86" s="118"/>
      <c r="N86" s="103">
        <f t="shared" si="2"/>
        <v>0</v>
      </c>
      <c r="O86" s="131"/>
      <c r="P86" s="120"/>
    </row>
    <row r="87" spans="1:16" s="104" customFormat="1" x14ac:dyDescent="0.2">
      <c r="A87" s="113">
        <v>81</v>
      </c>
      <c r="B87" s="114"/>
      <c r="C87" s="114"/>
      <c r="D87" s="114"/>
      <c r="E87" s="114"/>
      <c r="F87" s="101" t="str" cm="1">
        <f t="array" ref="F87" xml:space="preserve"> _xlfn.IFS(E87=0,"",E87="Mise en défens de zones sensibles","DEF ZN",E87="Implantation de haies et d’éléments arborés - Acquisition de lamier d'élagage neuf","IMP A",E87="Restauration de milieux spécifiques","REST SPE",E87="Restauration de murets et de mares","REST MM",E87="Mise en place de dispositifs anti-érosif ","SOL EROS",E87="Restauration de la qualité de l’eau","REST EAU")</f>
        <v/>
      </c>
      <c r="G87" s="114"/>
      <c r="H87" s="117"/>
      <c r="I87" s="117"/>
      <c r="J87" s="114"/>
      <c r="K87" s="114"/>
      <c r="L87" s="114"/>
      <c r="M87" s="118"/>
      <c r="N87" s="103">
        <f t="shared" si="2"/>
        <v>0</v>
      </c>
      <c r="O87" s="131"/>
      <c r="P87" s="120"/>
    </row>
    <row r="88" spans="1:16" s="104" customFormat="1" x14ac:dyDescent="0.2">
      <c r="A88" s="113">
        <v>82</v>
      </c>
      <c r="B88" s="114"/>
      <c r="C88" s="114"/>
      <c r="D88" s="114"/>
      <c r="E88" s="114"/>
      <c r="F88" s="101" t="str" cm="1">
        <f t="array" ref="F88" xml:space="preserve"> _xlfn.IFS(E88=0,"",E88="Mise en défens de zones sensibles","DEF ZN",E88="Implantation de haies et d’éléments arborés - Acquisition de lamier d'élagage neuf","IMP A",E88="Restauration de milieux spécifiques","REST SPE",E88="Restauration de murets et de mares","REST MM",E88="Mise en place de dispositifs anti-érosif ","SOL EROS",E88="Restauration de la qualité de l’eau","REST EAU")</f>
        <v/>
      </c>
      <c r="G88" s="114"/>
      <c r="H88" s="117"/>
      <c r="I88" s="117"/>
      <c r="J88" s="114"/>
      <c r="K88" s="114"/>
      <c r="L88" s="114"/>
      <c r="M88" s="118"/>
      <c r="N88" s="103">
        <f t="shared" si="2"/>
        <v>0</v>
      </c>
      <c r="O88" s="131"/>
      <c r="P88" s="120"/>
    </row>
    <row r="89" spans="1:16" s="104" customFormat="1" x14ac:dyDescent="0.2">
      <c r="A89" s="113">
        <v>83</v>
      </c>
      <c r="B89" s="114"/>
      <c r="C89" s="114"/>
      <c r="D89" s="114"/>
      <c r="E89" s="114"/>
      <c r="F89" s="101" t="str" cm="1">
        <f t="array" ref="F89" xml:space="preserve"> _xlfn.IFS(E89=0,"",E89="Mise en défens de zones sensibles","DEF ZN",E89="Implantation de haies et d’éléments arborés - Acquisition de lamier d'élagage neuf","IMP A",E89="Restauration de milieux spécifiques","REST SPE",E89="Restauration de murets et de mares","REST MM",E89="Mise en place de dispositifs anti-érosif ","SOL EROS",E89="Restauration de la qualité de l’eau","REST EAU")</f>
        <v/>
      </c>
      <c r="G89" s="114"/>
      <c r="H89" s="117"/>
      <c r="I89" s="117"/>
      <c r="J89" s="114"/>
      <c r="K89" s="114"/>
      <c r="L89" s="114"/>
      <c r="M89" s="118"/>
      <c r="N89" s="103">
        <f t="shared" si="2"/>
        <v>0</v>
      </c>
      <c r="O89" s="131"/>
      <c r="P89" s="120"/>
    </row>
    <row r="90" spans="1:16" s="104" customFormat="1" x14ac:dyDescent="0.2">
      <c r="A90" s="113">
        <v>84</v>
      </c>
      <c r="B90" s="114"/>
      <c r="C90" s="114"/>
      <c r="D90" s="114"/>
      <c r="E90" s="114"/>
      <c r="F90" s="101" t="str" cm="1">
        <f t="array" ref="F90" xml:space="preserve"> _xlfn.IFS(E90=0,"",E90="Mise en défens de zones sensibles","DEF ZN",E90="Implantation de haies et d’éléments arborés - Acquisition de lamier d'élagage neuf","IMP A",E90="Restauration de milieux spécifiques","REST SPE",E90="Restauration de murets et de mares","REST MM",E90="Mise en place de dispositifs anti-érosif ","SOL EROS",E90="Restauration de la qualité de l’eau","REST EAU")</f>
        <v/>
      </c>
      <c r="G90" s="114"/>
      <c r="H90" s="117"/>
      <c r="I90" s="117"/>
      <c r="J90" s="114"/>
      <c r="K90" s="114"/>
      <c r="L90" s="114"/>
      <c r="M90" s="118"/>
      <c r="N90" s="103">
        <f t="shared" si="2"/>
        <v>0</v>
      </c>
      <c r="O90" s="131"/>
      <c r="P90" s="120"/>
    </row>
    <row r="91" spans="1:16" s="104" customFormat="1" x14ac:dyDescent="0.2">
      <c r="A91" s="113">
        <v>85</v>
      </c>
      <c r="B91" s="114"/>
      <c r="C91" s="114"/>
      <c r="D91" s="114"/>
      <c r="E91" s="114"/>
      <c r="F91" s="101" t="str" cm="1">
        <f t="array" ref="F91" xml:space="preserve"> _xlfn.IFS(E91=0,"",E91="Mise en défens de zones sensibles","DEF ZN",E91="Implantation de haies et d’éléments arborés - Acquisition de lamier d'élagage neuf","IMP A",E91="Restauration de milieux spécifiques","REST SPE",E91="Restauration de murets et de mares","REST MM",E91="Mise en place de dispositifs anti-érosif ","SOL EROS",E91="Restauration de la qualité de l’eau","REST EAU")</f>
        <v/>
      </c>
      <c r="G91" s="114"/>
      <c r="H91" s="117"/>
      <c r="I91" s="117"/>
      <c r="J91" s="114"/>
      <c r="K91" s="114"/>
      <c r="L91" s="114"/>
      <c r="M91" s="118"/>
      <c r="N91" s="103">
        <f t="shared" si="2"/>
        <v>0</v>
      </c>
      <c r="O91" s="131"/>
      <c r="P91" s="120"/>
    </row>
    <row r="92" spans="1:16" s="104" customFormat="1" x14ac:dyDescent="0.2">
      <c r="A92" s="113">
        <v>86</v>
      </c>
      <c r="B92" s="114"/>
      <c r="C92" s="114"/>
      <c r="D92" s="114"/>
      <c r="E92" s="114"/>
      <c r="F92" s="101" t="str" cm="1">
        <f t="array" ref="F92" xml:space="preserve"> _xlfn.IFS(E92=0,"",E92="Mise en défens de zones sensibles","DEF ZN",E92="Implantation de haies et d’éléments arborés - Acquisition de lamier d'élagage neuf","IMP A",E92="Restauration de milieux spécifiques","REST SPE",E92="Restauration de murets et de mares","REST MM",E92="Mise en place de dispositifs anti-érosif ","SOL EROS",E92="Restauration de la qualité de l’eau","REST EAU")</f>
        <v/>
      </c>
      <c r="G92" s="114"/>
      <c r="H92" s="117"/>
      <c r="I92" s="117"/>
      <c r="J92" s="114"/>
      <c r="K92" s="114"/>
      <c r="L92" s="114"/>
      <c r="M92" s="118"/>
      <c r="N92" s="103">
        <f t="shared" si="2"/>
        <v>0</v>
      </c>
      <c r="O92" s="131"/>
      <c r="P92" s="120"/>
    </row>
    <row r="93" spans="1:16" s="104" customFormat="1" x14ac:dyDescent="0.2">
      <c r="A93" s="113">
        <v>87</v>
      </c>
      <c r="B93" s="114"/>
      <c r="C93" s="114"/>
      <c r="D93" s="114"/>
      <c r="E93" s="114"/>
      <c r="F93" s="101" t="str" cm="1">
        <f t="array" ref="F93" xml:space="preserve"> _xlfn.IFS(E93=0,"",E93="Mise en défens de zones sensibles","DEF ZN",E93="Implantation de haies et d’éléments arborés - Acquisition de lamier d'élagage neuf","IMP A",E93="Restauration de milieux spécifiques","REST SPE",E93="Restauration de murets et de mares","REST MM",E93="Mise en place de dispositifs anti-érosif ","SOL EROS",E93="Restauration de la qualité de l’eau","REST EAU")</f>
        <v/>
      </c>
      <c r="G93" s="114"/>
      <c r="H93" s="117"/>
      <c r="I93" s="117"/>
      <c r="J93" s="114"/>
      <c r="K93" s="114"/>
      <c r="L93" s="114"/>
      <c r="M93" s="118"/>
      <c r="N93" s="103">
        <f t="shared" si="2"/>
        <v>0</v>
      </c>
      <c r="O93" s="131"/>
      <c r="P93" s="120"/>
    </row>
    <row r="94" spans="1:16" s="104" customFormat="1" x14ac:dyDescent="0.2">
      <c r="A94" s="113">
        <v>88</v>
      </c>
      <c r="B94" s="114"/>
      <c r="C94" s="114"/>
      <c r="D94" s="114"/>
      <c r="E94" s="114"/>
      <c r="F94" s="101" t="str" cm="1">
        <f t="array" ref="F94" xml:space="preserve"> _xlfn.IFS(E94=0,"",E94="Mise en défens de zones sensibles","DEF ZN",E94="Implantation de haies et d’éléments arborés - Acquisition de lamier d'élagage neuf","IMP A",E94="Restauration de milieux spécifiques","REST SPE",E94="Restauration de murets et de mares","REST MM",E94="Mise en place de dispositifs anti-érosif ","SOL EROS",E94="Restauration de la qualité de l’eau","REST EAU")</f>
        <v/>
      </c>
      <c r="G94" s="114"/>
      <c r="H94" s="117"/>
      <c r="I94" s="117"/>
      <c r="J94" s="114"/>
      <c r="K94" s="114"/>
      <c r="L94" s="114"/>
      <c r="M94" s="118"/>
      <c r="N94" s="103">
        <f t="shared" si="2"/>
        <v>0</v>
      </c>
      <c r="O94" s="131"/>
      <c r="P94" s="120"/>
    </row>
    <row r="95" spans="1:16" s="104" customFormat="1" x14ac:dyDescent="0.2">
      <c r="A95" s="113">
        <v>89</v>
      </c>
      <c r="B95" s="114"/>
      <c r="C95" s="114"/>
      <c r="D95" s="114"/>
      <c r="E95" s="114"/>
      <c r="F95" s="101" t="str" cm="1">
        <f t="array" ref="F95" xml:space="preserve"> _xlfn.IFS(E95=0,"",E95="Mise en défens de zones sensibles","DEF ZN",E95="Implantation de haies et d’éléments arborés - Acquisition de lamier d'élagage neuf","IMP A",E95="Restauration de milieux spécifiques","REST SPE",E95="Restauration de murets et de mares","REST MM",E95="Mise en place de dispositifs anti-érosif ","SOL EROS",E95="Restauration de la qualité de l’eau","REST EAU")</f>
        <v/>
      </c>
      <c r="G95" s="114"/>
      <c r="H95" s="117"/>
      <c r="I95" s="117"/>
      <c r="J95" s="114"/>
      <c r="K95" s="114"/>
      <c r="L95" s="114"/>
      <c r="M95" s="118"/>
      <c r="N95" s="103">
        <f t="shared" si="2"/>
        <v>0</v>
      </c>
      <c r="O95" s="131"/>
      <c r="P95" s="120"/>
    </row>
    <row r="96" spans="1:16" s="104" customFormat="1" x14ac:dyDescent="0.2">
      <c r="A96" s="113">
        <v>90</v>
      </c>
      <c r="B96" s="114"/>
      <c r="C96" s="114"/>
      <c r="D96" s="114"/>
      <c r="E96" s="114"/>
      <c r="F96" s="101" t="str" cm="1">
        <f t="array" ref="F96" xml:space="preserve"> _xlfn.IFS(E96=0,"",E96="Mise en défens de zones sensibles","DEF ZN",E96="Implantation de haies et d’éléments arborés - Acquisition de lamier d'élagage neuf","IMP A",E96="Restauration de milieux spécifiques","REST SPE",E96="Restauration de murets et de mares","REST MM",E96="Mise en place de dispositifs anti-érosif ","SOL EROS",E96="Restauration de la qualité de l’eau","REST EAU")</f>
        <v/>
      </c>
      <c r="G96" s="114"/>
      <c r="H96" s="117"/>
      <c r="I96" s="117"/>
      <c r="J96" s="114"/>
      <c r="K96" s="114"/>
      <c r="L96" s="114"/>
      <c r="M96" s="118"/>
      <c r="N96" s="103">
        <f t="shared" si="2"/>
        <v>0</v>
      </c>
      <c r="O96" s="131"/>
      <c r="P96" s="120"/>
    </row>
    <row r="97" spans="1:16" s="104" customFormat="1" x14ac:dyDescent="0.2">
      <c r="A97" s="113">
        <v>91</v>
      </c>
      <c r="B97" s="114"/>
      <c r="C97" s="114"/>
      <c r="D97" s="114"/>
      <c r="E97" s="114"/>
      <c r="F97" s="101" t="str" cm="1">
        <f t="array" ref="F97" xml:space="preserve"> _xlfn.IFS(E97=0,"",E97="Mise en défens de zones sensibles","DEF ZN",E97="Implantation de haies et d’éléments arborés - Acquisition de lamier d'élagage neuf","IMP A",E97="Restauration de milieux spécifiques","REST SPE",E97="Restauration de murets et de mares","REST MM",E97="Mise en place de dispositifs anti-érosif ","SOL EROS",E97="Restauration de la qualité de l’eau","REST EAU")</f>
        <v/>
      </c>
      <c r="G97" s="114"/>
      <c r="H97" s="117"/>
      <c r="I97" s="117"/>
      <c r="J97" s="114"/>
      <c r="K97" s="114"/>
      <c r="L97" s="114"/>
      <c r="M97" s="118"/>
      <c r="N97" s="103">
        <f t="shared" si="2"/>
        <v>0</v>
      </c>
      <c r="O97" s="131"/>
      <c r="P97" s="120"/>
    </row>
    <row r="98" spans="1:16" s="104" customFormat="1" x14ac:dyDescent="0.2">
      <c r="A98" s="113">
        <v>92</v>
      </c>
      <c r="B98" s="114"/>
      <c r="C98" s="114"/>
      <c r="D98" s="114"/>
      <c r="E98" s="114"/>
      <c r="F98" s="101" t="str" cm="1">
        <f t="array" ref="F98" xml:space="preserve"> _xlfn.IFS(E98=0,"",E98="Mise en défens de zones sensibles","DEF ZN",E98="Implantation de haies et d’éléments arborés - Acquisition de lamier d'élagage neuf","IMP A",E98="Restauration de milieux spécifiques","REST SPE",E98="Restauration de murets et de mares","REST MM",E98="Mise en place de dispositifs anti-érosif ","SOL EROS",E98="Restauration de la qualité de l’eau","REST EAU")</f>
        <v/>
      </c>
      <c r="G98" s="114"/>
      <c r="H98" s="117"/>
      <c r="I98" s="117"/>
      <c r="J98" s="114"/>
      <c r="K98" s="114"/>
      <c r="L98" s="114"/>
      <c r="M98" s="118"/>
      <c r="N98" s="103">
        <f t="shared" si="2"/>
        <v>0</v>
      </c>
      <c r="O98" s="131"/>
      <c r="P98" s="120"/>
    </row>
    <row r="99" spans="1:16" s="104" customFormat="1" x14ac:dyDescent="0.2">
      <c r="A99" s="113">
        <v>93</v>
      </c>
      <c r="B99" s="114"/>
      <c r="C99" s="114"/>
      <c r="D99" s="114"/>
      <c r="E99" s="114"/>
      <c r="F99" s="101" t="str" cm="1">
        <f t="array" ref="F99" xml:space="preserve"> _xlfn.IFS(E99=0,"",E99="Mise en défens de zones sensibles","DEF ZN",E99="Implantation de haies et d’éléments arborés - Acquisition de lamier d'élagage neuf","IMP A",E99="Restauration de milieux spécifiques","REST SPE",E99="Restauration de murets et de mares","REST MM",E99="Mise en place de dispositifs anti-érosif ","SOL EROS",E99="Restauration de la qualité de l’eau","REST EAU")</f>
        <v/>
      </c>
      <c r="G99" s="114"/>
      <c r="H99" s="117"/>
      <c r="I99" s="117"/>
      <c r="J99" s="114"/>
      <c r="K99" s="114"/>
      <c r="L99" s="114"/>
      <c r="M99" s="118"/>
      <c r="N99" s="103">
        <f t="shared" si="2"/>
        <v>0</v>
      </c>
      <c r="O99" s="131"/>
      <c r="P99" s="120"/>
    </row>
    <row r="100" spans="1:16" s="104" customFormat="1" x14ac:dyDescent="0.2">
      <c r="A100" s="113">
        <v>94</v>
      </c>
      <c r="B100" s="114"/>
      <c r="C100" s="114"/>
      <c r="D100" s="114"/>
      <c r="E100" s="114"/>
      <c r="F100" s="101" t="str" cm="1">
        <f t="array" ref="F100" xml:space="preserve"> _xlfn.IFS(E100=0,"",E100="Mise en défens de zones sensibles","DEF ZN",E100="Implantation de haies et d’éléments arborés - Acquisition de lamier d'élagage neuf","IMP A",E100="Restauration de milieux spécifiques","REST SPE",E100="Restauration de murets et de mares","REST MM",E100="Mise en place de dispositifs anti-érosif ","SOL EROS",E100="Restauration de la qualité de l’eau","REST EAU")</f>
        <v/>
      </c>
      <c r="G100" s="114"/>
      <c r="H100" s="117"/>
      <c r="I100" s="117"/>
      <c r="J100" s="114"/>
      <c r="K100" s="114"/>
      <c r="L100" s="114"/>
      <c r="M100" s="118"/>
      <c r="N100" s="103">
        <f t="shared" si="2"/>
        <v>0</v>
      </c>
      <c r="O100" s="131"/>
      <c r="P100" s="120"/>
    </row>
    <row r="101" spans="1:16" s="104" customFormat="1" x14ac:dyDescent="0.2">
      <c r="A101" s="113">
        <v>95</v>
      </c>
      <c r="B101" s="114"/>
      <c r="C101" s="114"/>
      <c r="D101" s="114"/>
      <c r="E101" s="114"/>
      <c r="F101" s="101" t="str" cm="1">
        <f t="array" ref="F101" xml:space="preserve"> _xlfn.IFS(E101=0,"",E101="Mise en défens de zones sensibles","DEF ZN",E101="Implantation de haies et d’éléments arborés - Acquisition de lamier d'élagage neuf","IMP A",E101="Restauration de milieux spécifiques","REST SPE",E101="Restauration de murets et de mares","REST MM",E101="Mise en place de dispositifs anti-érosif ","SOL EROS",E101="Restauration de la qualité de l’eau","REST EAU")</f>
        <v/>
      </c>
      <c r="G101" s="114"/>
      <c r="H101" s="117"/>
      <c r="I101" s="119"/>
      <c r="J101" s="116"/>
      <c r="K101" s="116"/>
      <c r="L101" s="116"/>
      <c r="M101" s="118"/>
      <c r="N101" s="103">
        <f t="shared" ref="N101:N132" si="3">IF(D101="OUI",M101,0)</f>
        <v>0</v>
      </c>
      <c r="O101" s="131"/>
      <c r="P101" s="120"/>
    </row>
    <row r="102" spans="1:16" s="104" customFormat="1" x14ac:dyDescent="0.2">
      <c r="A102" s="113">
        <v>96</v>
      </c>
      <c r="B102" s="114"/>
      <c r="C102" s="114"/>
      <c r="D102" s="114"/>
      <c r="E102" s="114"/>
      <c r="F102" s="101" t="str" cm="1">
        <f t="array" ref="F102" xml:space="preserve"> _xlfn.IFS(E102=0,"",E102="Mise en défens de zones sensibles","DEF ZN",E102="Implantation de haies et d’éléments arborés - Acquisition de lamier d'élagage neuf","IMP A",E102="Restauration de milieux spécifiques","REST SPE",E102="Restauration de murets et de mares","REST MM",E102="Mise en place de dispositifs anti-érosif ","SOL EROS",E102="Restauration de la qualité de l’eau","REST EAU")</f>
        <v/>
      </c>
      <c r="G102" s="114"/>
      <c r="H102" s="117"/>
      <c r="I102" s="119"/>
      <c r="J102" s="116"/>
      <c r="K102" s="116"/>
      <c r="L102" s="116"/>
      <c r="M102" s="118"/>
      <c r="N102" s="103">
        <f t="shared" si="3"/>
        <v>0</v>
      </c>
      <c r="O102" s="131"/>
      <c r="P102" s="120"/>
    </row>
    <row r="103" spans="1:16" s="104" customFormat="1" x14ac:dyDescent="0.2">
      <c r="A103" s="113">
        <v>97</v>
      </c>
      <c r="B103" s="114"/>
      <c r="C103" s="114"/>
      <c r="D103" s="114"/>
      <c r="E103" s="114"/>
      <c r="F103" s="101" t="str" cm="1">
        <f t="array" ref="F103" xml:space="preserve"> _xlfn.IFS(E103=0,"",E103="Mise en défens de zones sensibles","DEF ZN",E103="Implantation de haies et d’éléments arborés - Acquisition de lamier d'élagage neuf","IMP A",E103="Restauration de milieux spécifiques","REST SPE",E103="Restauration de murets et de mares","REST MM",E103="Mise en place de dispositifs anti-érosif ","SOL EROS",E103="Restauration de la qualité de l’eau","REST EAU")</f>
        <v/>
      </c>
      <c r="G103" s="114"/>
      <c r="H103" s="117"/>
      <c r="I103" s="119"/>
      <c r="J103" s="116"/>
      <c r="K103" s="116"/>
      <c r="L103" s="116"/>
      <c r="M103" s="118"/>
      <c r="N103" s="103">
        <f t="shared" si="3"/>
        <v>0</v>
      </c>
      <c r="O103" s="131"/>
      <c r="P103" s="120"/>
    </row>
    <row r="104" spans="1:16" s="104" customFormat="1" x14ac:dyDescent="0.2">
      <c r="A104" s="113">
        <v>98</v>
      </c>
      <c r="B104" s="114"/>
      <c r="C104" s="114"/>
      <c r="D104" s="114"/>
      <c r="E104" s="114"/>
      <c r="F104" s="101" t="str" cm="1">
        <f t="array" ref="F104" xml:space="preserve"> _xlfn.IFS(E104=0,"",E104="Mise en défens de zones sensibles","DEF ZN",E104="Implantation de haies et d’éléments arborés - Acquisition de lamier d'élagage neuf","IMP A",E104="Restauration de milieux spécifiques","REST SPE",E104="Restauration de murets et de mares","REST MM",E104="Mise en place de dispositifs anti-érosif ","SOL EROS",E104="Restauration de la qualité de l’eau","REST EAU")</f>
        <v/>
      </c>
      <c r="G104" s="114"/>
      <c r="H104" s="117"/>
      <c r="I104" s="119"/>
      <c r="J104" s="116"/>
      <c r="K104" s="116"/>
      <c r="L104" s="116"/>
      <c r="M104" s="118"/>
      <c r="N104" s="103">
        <f t="shared" si="3"/>
        <v>0</v>
      </c>
      <c r="O104" s="131"/>
      <c r="P104" s="120"/>
    </row>
    <row r="105" spans="1:16" s="104" customFormat="1" x14ac:dyDescent="0.2">
      <c r="A105" s="113">
        <v>99</v>
      </c>
      <c r="B105" s="114"/>
      <c r="C105" s="114"/>
      <c r="D105" s="114"/>
      <c r="E105" s="114"/>
      <c r="F105" s="101" t="str" cm="1">
        <f t="array" ref="F105" xml:space="preserve"> _xlfn.IFS(E105=0,"",E105="Mise en défens de zones sensibles","DEF ZN",E105="Implantation de haies et d’éléments arborés - Acquisition de lamier d'élagage neuf","IMP A",E105="Restauration de milieux spécifiques","REST SPE",E105="Restauration de murets et de mares","REST MM",E105="Mise en place de dispositifs anti-érosif ","SOL EROS",E105="Restauration de la qualité de l’eau","REST EAU")</f>
        <v/>
      </c>
      <c r="G105" s="114"/>
      <c r="H105" s="117"/>
      <c r="I105" s="119"/>
      <c r="J105" s="116"/>
      <c r="K105" s="116"/>
      <c r="L105" s="116"/>
      <c r="M105" s="118"/>
      <c r="N105" s="103">
        <f t="shared" si="3"/>
        <v>0</v>
      </c>
      <c r="O105" s="131"/>
      <c r="P105" s="120"/>
    </row>
    <row r="106" spans="1:16" s="104" customFormat="1" ht="15.75" thickBot="1" x14ac:dyDescent="0.25">
      <c r="A106" s="115">
        <v>100</v>
      </c>
      <c r="B106" s="116"/>
      <c r="C106" s="116"/>
      <c r="D106" s="116"/>
      <c r="E106" s="116"/>
      <c r="F106" s="101" t="str" cm="1">
        <f t="array" ref="F106" xml:space="preserve"> _xlfn.IFS(E106=0,"",E106="Mise en défens de zones sensibles","DEF ZN",E106="Implantation de haies et d’éléments arborés - Acquisition de lamier d'élagage neuf","IMP A",E106="Restauration de milieux spécifiques","REST SPE",E106="Restauration de murets et de mares","REST MM",E106="Mise en place de dispositifs anti-érosif ","SOL EROS",E106="Restauration de la qualité de l’eau","REST EAU")</f>
        <v/>
      </c>
      <c r="G106" s="116"/>
      <c r="H106" s="119"/>
      <c r="I106" s="119"/>
      <c r="J106" s="114"/>
      <c r="K106" s="116"/>
      <c r="L106" s="116"/>
      <c r="M106" s="118"/>
      <c r="N106" s="103">
        <f t="shared" si="3"/>
        <v>0</v>
      </c>
      <c r="O106" s="131"/>
      <c r="P106" s="120"/>
    </row>
    <row r="107" spans="1:16" s="110" customFormat="1" ht="30" customHeight="1" thickBot="1" x14ac:dyDescent="0.3">
      <c r="A107" s="105"/>
      <c r="B107" s="106"/>
      <c r="C107" s="106"/>
      <c r="D107" s="106"/>
      <c r="E107" s="106"/>
      <c r="F107" s="106"/>
      <c r="G107" s="106"/>
      <c r="H107" s="106"/>
      <c r="I107" s="106"/>
      <c r="J107" s="106"/>
      <c r="K107" s="106"/>
      <c r="L107" s="107" t="s">
        <v>18</v>
      </c>
      <c r="M107" s="108">
        <f>SUM(M7:M106)</f>
        <v>0</v>
      </c>
      <c r="N107" s="129">
        <f>SUM(N7:N106)</f>
        <v>0</v>
      </c>
      <c r="O107" s="135"/>
      <c r="P107" s="109"/>
    </row>
    <row r="108" spans="1:16" x14ac:dyDescent="0.25">
      <c r="A108" s="111"/>
      <c r="M108" s="112"/>
      <c r="N108" s="112"/>
      <c r="O108" s="112"/>
    </row>
  </sheetData>
  <sheetProtection algorithmName="SHA-512" hashValue="1io5lmLbr+csaZvbDuBvJr1EY1+fdFNv62PiRXcgWa76C/Y7Ymme6k4fiCbHyl8Ezup8pHgqdxVJf0Eckn3tsw==" saltValue="ZAGhDWQVyv7Fo46tTIvvHQ==" spinCount="100000" sheet="1" objects="1" scenarios="1"/>
  <mergeCells count="3">
    <mergeCell ref="B3:C3"/>
    <mergeCell ref="A2:P2"/>
    <mergeCell ref="A1:P1"/>
  </mergeCells>
  <phoneticPr fontId="2" type="noConversion"/>
  <pageMargins left="0.7" right="0.7" top="0.75" bottom="0.75" header="0.3" footer="0.3"/>
  <pageSetup paperSize="9" orientation="portrait" r:id="rId1"/>
  <drawing r:id="rId2"/>
  <extLst>
    <ext xmlns:x14="http://schemas.microsoft.com/office/spreadsheetml/2009/9/main" uri="{CCE6A557-97BC-4b89-ADB6-D9C93CAAB3DF}">
      <x14:dataValidations xmlns:xm="http://schemas.microsoft.com/office/excel/2006/main" disablePrompts="1" count="3">
        <x14:dataValidation type="list" allowBlank="1" showInputMessage="1" showErrorMessage="1" xr:uid="{B99BD0A9-7FEF-4EA2-8218-20987EFE6D30}">
          <x14:formula1>
            <xm:f>LISTE!$B$2:$B$7</xm:f>
          </x14:formula1>
          <xm:sqref>E7:E106</xm:sqref>
        </x14:dataValidation>
        <x14:dataValidation type="list" allowBlank="1" showInputMessage="1" showErrorMessage="1" xr:uid="{FE12FC67-7293-47F9-B99B-C8BE9FA37CA7}">
          <x14:formula1>
            <xm:f>LISTE!$A$2:$A$3</xm:f>
          </x14:formula1>
          <xm:sqref>D7:D107</xm:sqref>
        </x14:dataValidation>
        <x14:dataValidation type="list" allowBlank="1" showInputMessage="1" showErrorMessage="1" xr:uid="{CBBDBDDD-0F9F-40E2-B47D-29B8DE225181}">
          <x14:formula1>
            <xm:f>LISTE!$E$2:$E$5</xm:f>
          </x14:formula1>
          <xm:sqref>O7:O106</xm:sqref>
        </x14:dataValidation>
      </x14:dataValidations>
    </ext>
  </extLst>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4047F5B-0866-49F0-BBEA-9EFD7CCD3D57}">
  <sheetPr>
    <tabColor rgb="FF92D050"/>
    <pageSetUpPr fitToPage="1"/>
  </sheetPr>
  <dimension ref="A1:M13"/>
  <sheetViews>
    <sheetView showGridLines="0" zoomScale="80" zoomScaleNormal="80" workbookViewId="0">
      <selection activeCell="A3" sqref="A3:M3"/>
    </sheetView>
  </sheetViews>
  <sheetFormatPr baseColWidth="10" defaultRowHeight="15" x14ac:dyDescent="0.25"/>
  <cols>
    <col min="1" max="1" width="21.5703125" style="21" customWidth="1"/>
    <col min="2" max="2" width="16.7109375" style="21" customWidth="1"/>
    <col min="3" max="3" width="7.140625" style="21" customWidth="1"/>
    <col min="4" max="4" width="39.140625" style="21" customWidth="1"/>
    <col min="5" max="5" width="18.42578125" style="21" customWidth="1"/>
    <col min="6" max="6" width="22.5703125" style="21" customWidth="1"/>
    <col min="7" max="12" width="11.42578125" style="21"/>
    <col min="13" max="13" width="0.140625" style="21" customWidth="1"/>
    <col min="14" max="16384" width="11.42578125" style="21"/>
  </cols>
  <sheetData>
    <row r="1" spans="1:13" ht="72.75" customHeight="1" thickBot="1" x14ac:dyDescent="0.3">
      <c r="A1" s="175" t="s">
        <v>28</v>
      </c>
      <c r="B1" s="176"/>
      <c r="C1" s="176"/>
      <c r="D1" s="176"/>
      <c r="E1" s="176"/>
      <c r="F1" s="176"/>
      <c r="G1" s="176"/>
      <c r="H1" s="176"/>
      <c r="I1" s="176"/>
      <c r="J1" s="176"/>
      <c r="K1" s="176"/>
      <c r="L1" s="176"/>
      <c r="M1" s="177"/>
    </row>
    <row r="2" spans="1:13" ht="26.25" x14ac:dyDescent="0.25">
      <c r="A2" s="181" t="s">
        <v>98</v>
      </c>
      <c r="B2" s="182"/>
      <c r="C2" s="182"/>
      <c r="D2" s="182"/>
      <c r="E2" s="182"/>
      <c r="F2" s="182"/>
      <c r="G2" s="182"/>
      <c r="H2" s="182"/>
      <c r="I2" s="182"/>
      <c r="J2" s="182"/>
      <c r="K2" s="182"/>
      <c r="L2" s="182"/>
      <c r="M2" s="183"/>
    </row>
    <row r="3" spans="1:13" ht="32.25" customHeight="1" x14ac:dyDescent="0.25">
      <c r="A3" s="178" t="s">
        <v>29</v>
      </c>
      <c r="B3" s="179"/>
      <c r="C3" s="179"/>
      <c r="D3" s="179"/>
      <c r="E3" s="179"/>
      <c r="F3" s="179"/>
      <c r="G3" s="179"/>
      <c r="H3" s="179"/>
      <c r="I3" s="179"/>
      <c r="J3" s="179"/>
      <c r="K3" s="179"/>
      <c r="L3" s="179"/>
      <c r="M3" s="180"/>
    </row>
    <row r="4" spans="1:13" x14ac:dyDescent="0.25">
      <c r="A4" s="43" t="s">
        <v>65</v>
      </c>
      <c r="B4"/>
      <c r="C4"/>
      <c r="D4"/>
      <c r="E4"/>
      <c r="F4"/>
      <c r="G4"/>
      <c r="H4"/>
      <c r="I4"/>
      <c r="J4"/>
      <c r="K4"/>
      <c r="L4"/>
      <c r="M4" s="24"/>
    </row>
    <row r="5" spans="1:13" ht="27" customHeight="1" x14ac:dyDescent="0.25">
      <c r="A5" s="184" t="s">
        <v>69</v>
      </c>
      <c r="B5" s="185"/>
      <c r="C5" s="185"/>
      <c r="D5" s="185"/>
      <c r="E5" s="185"/>
      <c r="F5" s="185"/>
      <c r="G5" s="185"/>
      <c r="H5" s="185"/>
      <c r="I5" s="185"/>
      <c r="J5" s="185"/>
      <c r="K5" s="121"/>
      <c r="L5"/>
      <c r="M5" s="24"/>
    </row>
    <row r="6" spans="1:13" ht="27" customHeight="1" x14ac:dyDescent="0.25">
      <c r="A6" s="36"/>
      <c r="B6" s="37"/>
      <c r="C6" s="37"/>
      <c r="D6" s="37"/>
      <c r="E6" s="37"/>
      <c r="F6" s="37"/>
      <c r="G6" s="37"/>
      <c r="H6" s="37"/>
      <c r="I6" s="37"/>
      <c r="J6" s="37"/>
      <c r="K6" s="37"/>
      <c r="L6" s="42"/>
      <c r="M6" s="24"/>
    </row>
    <row r="7" spans="1:13" x14ac:dyDescent="0.25">
      <c r="A7" s="25"/>
      <c r="B7" s="26"/>
      <c r="C7" s="26"/>
      <c r="D7" s="26"/>
      <c r="E7" s="26"/>
      <c r="F7" s="26"/>
      <c r="G7" s="26"/>
      <c r="H7" s="26"/>
      <c r="I7" s="26"/>
      <c r="J7"/>
      <c r="K7"/>
      <c r="L7"/>
      <c r="M7" s="24"/>
    </row>
    <row r="8" spans="1:13" ht="30" x14ac:dyDescent="0.25">
      <c r="A8" s="23"/>
      <c r="B8"/>
      <c r="C8"/>
      <c r="D8" s="22" t="s">
        <v>55</v>
      </c>
      <c r="E8" s="72" t="s">
        <v>56</v>
      </c>
      <c r="F8" s="22" t="s">
        <v>64</v>
      </c>
      <c r="G8"/>
      <c r="H8"/>
      <c r="I8"/>
      <c r="J8"/>
      <c r="K8"/>
      <c r="L8"/>
      <c r="M8" s="24"/>
    </row>
    <row r="9" spans="1:13" x14ac:dyDescent="0.25">
      <c r="A9" s="23"/>
      <c r="B9"/>
      <c r="C9"/>
      <c r="D9" s="27">
        <f>'Dépenses sur factures'!N107</f>
        <v>0</v>
      </c>
      <c r="E9" s="28">
        <v>7.0000000000000007E-2</v>
      </c>
      <c r="F9" s="27">
        <f>IF(K5="Oui",D9*E9,0)</f>
        <v>0</v>
      </c>
      <c r="G9"/>
      <c r="H9"/>
      <c r="I9"/>
      <c r="J9"/>
      <c r="K9"/>
      <c r="L9"/>
      <c r="M9" s="24"/>
    </row>
    <row r="10" spans="1:13" x14ac:dyDescent="0.25">
      <c r="A10" s="23"/>
      <c r="B10"/>
      <c r="C10"/>
      <c r="D10"/>
      <c r="E10"/>
      <c r="F10"/>
      <c r="G10"/>
      <c r="H10"/>
      <c r="I10"/>
      <c r="J10"/>
      <c r="K10"/>
      <c r="L10"/>
      <c r="M10" s="24"/>
    </row>
    <row r="11" spans="1:13" x14ac:dyDescent="0.25">
      <c r="A11" s="23"/>
      <c r="B11"/>
      <c r="C11"/>
      <c r="D11"/>
      <c r="E11"/>
      <c r="F11"/>
      <c r="G11"/>
      <c r="H11"/>
      <c r="I11"/>
      <c r="J11"/>
      <c r="K11"/>
      <c r="L11"/>
      <c r="M11" s="24"/>
    </row>
    <row r="12" spans="1:13" x14ac:dyDescent="0.25">
      <c r="A12" s="23"/>
      <c r="B12"/>
      <c r="C12"/>
      <c r="D12"/>
      <c r="E12"/>
      <c r="F12"/>
      <c r="G12"/>
      <c r="H12"/>
      <c r="I12"/>
      <c r="J12"/>
      <c r="K12"/>
      <c r="L12"/>
      <c r="M12" s="24"/>
    </row>
    <row r="13" spans="1:13" ht="15.75" thickBot="1" x14ac:dyDescent="0.3">
      <c r="A13" s="29"/>
      <c r="B13" s="30"/>
      <c r="C13" s="30"/>
      <c r="D13" s="30"/>
      <c r="E13" s="30"/>
      <c r="F13" s="30"/>
      <c r="G13" s="30"/>
      <c r="H13" s="30"/>
      <c r="I13" s="30"/>
      <c r="J13" s="30"/>
      <c r="K13" s="30"/>
      <c r="L13" s="30"/>
      <c r="M13" s="31"/>
    </row>
  </sheetData>
  <sheetProtection algorithmName="SHA-512" hashValue="fotWPr/MqSRd4+B2YY2g8tEjhmdIzT2PS7Bl5suYTmNRHM07sWE6TarHTs5DNwdXTgK75aa4b2je12oNQnY9AQ==" saltValue="TImLDTHDOAB0ol3411Qu5w==" spinCount="100000" sheet="1" objects="1" scenarios="1"/>
  <mergeCells count="4">
    <mergeCell ref="A1:M1"/>
    <mergeCell ref="A3:M3"/>
    <mergeCell ref="A2:M2"/>
    <mergeCell ref="A5:J5"/>
  </mergeCells>
  <pageMargins left="0.70866141732283472" right="0.70866141732283472" top="0.74803149606299213" bottom="0.74803149606299213" header="0.31496062992125984" footer="0.31496062992125984"/>
  <pageSetup paperSize="9" scale="45" orientation="portrait" r:id="rId1"/>
  <drawing r:id="rId2"/>
  <extLst>
    <ext xmlns:x14="http://schemas.microsoft.com/office/spreadsheetml/2009/9/main" uri="{CCE6A557-97BC-4b89-ADB6-D9C93CAAB3DF}">
      <x14:dataValidations xmlns:xm="http://schemas.microsoft.com/office/excel/2006/main" count="1">
        <x14:dataValidation type="list" allowBlank="1" showInputMessage="1" showErrorMessage="1" xr:uid="{00648E6A-09CB-43E4-82D6-55D61D8148CD}">
          <x14:formula1>
            <xm:f>LISTE!$D$2:$D$3</xm:f>
          </x14:formula1>
          <xm:sqref>L6 K5</xm:sqref>
        </x14:dataValidation>
      </x14:dataValidations>
    </ext>
  </extLst>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AF71174-1AF4-4CF5-921B-771A62B34E60}">
  <sheetPr>
    <tabColor rgb="FFFF0000"/>
    <pageSetUpPr fitToPage="1"/>
  </sheetPr>
  <dimension ref="A1:M13"/>
  <sheetViews>
    <sheetView showGridLines="0" zoomScale="80" zoomScaleNormal="80" workbookViewId="0">
      <selection sqref="A1:D1"/>
    </sheetView>
  </sheetViews>
  <sheetFormatPr baseColWidth="10" defaultRowHeight="15" x14ac:dyDescent="0.25"/>
  <cols>
    <col min="1" max="1" width="23.7109375" style="21" customWidth="1"/>
    <col min="2" max="2" width="38.42578125" style="21" customWidth="1"/>
    <col min="3" max="3" width="31.42578125" style="21" customWidth="1"/>
    <col min="4" max="4" width="57.7109375" style="21" bestFit="1" customWidth="1"/>
    <col min="5" max="16384" width="11.42578125" style="21"/>
  </cols>
  <sheetData>
    <row r="1" spans="1:13" s="51" customFormat="1" ht="66" customHeight="1" x14ac:dyDescent="0.4">
      <c r="A1" s="172" t="s">
        <v>31</v>
      </c>
      <c r="B1" s="173"/>
      <c r="C1" s="173"/>
      <c r="D1" s="174"/>
    </row>
    <row r="2" spans="1:13" s="53" customFormat="1" ht="27" thickBot="1" x14ac:dyDescent="0.4">
      <c r="A2" s="189" t="s">
        <v>98</v>
      </c>
      <c r="B2" s="190"/>
      <c r="C2" s="190"/>
      <c r="D2" s="191"/>
      <c r="E2" s="52"/>
      <c r="F2" s="52"/>
      <c r="G2" s="52"/>
      <c r="H2" s="52"/>
      <c r="I2" s="52"/>
      <c r="J2" s="52"/>
      <c r="K2" s="52"/>
      <c r="L2" s="52"/>
      <c r="M2" s="52"/>
    </row>
    <row r="3" spans="1:13" x14ac:dyDescent="0.25">
      <c r="A3" s="196" t="s">
        <v>95</v>
      </c>
      <c r="B3" s="194" t="s">
        <v>30</v>
      </c>
      <c r="C3" s="194"/>
      <c r="D3" s="195"/>
    </row>
    <row r="4" spans="1:13" x14ac:dyDescent="0.25">
      <c r="A4" s="197"/>
      <c r="B4" s="55" t="s">
        <v>21</v>
      </c>
      <c r="C4" s="56" t="s">
        <v>22</v>
      </c>
      <c r="D4" s="57" t="s">
        <v>32</v>
      </c>
    </row>
    <row r="5" spans="1:13" x14ac:dyDescent="0.25">
      <c r="A5" s="197"/>
      <c r="B5" s="32" t="s">
        <v>0</v>
      </c>
      <c r="C5" s="73" t="s">
        <v>7</v>
      </c>
      <c r="D5" s="59">
        <f>SUMIF('Dépenses sur factures'!F7:F106,"DEF ZN",'Dépenses sur factures'!N7:N106)</f>
        <v>0</v>
      </c>
    </row>
    <row r="6" spans="1:13" ht="45" x14ac:dyDescent="0.25">
      <c r="A6" s="197"/>
      <c r="B6" s="32" t="s">
        <v>74</v>
      </c>
      <c r="C6" s="73" t="s">
        <v>9</v>
      </c>
      <c r="D6" s="59">
        <f>SUMIF('Dépenses sur factures'!F7:F106,"IMP A",'Dépenses sur factures'!N7:N106)</f>
        <v>0</v>
      </c>
    </row>
    <row r="7" spans="1:13" x14ac:dyDescent="0.25">
      <c r="A7" s="197"/>
      <c r="B7" s="32" t="s">
        <v>1</v>
      </c>
      <c r="C7" s="73" t="s">
        <v>11</v>
      </c>
      <c r="D7" s="59">
        <f>SUMIF('Dépenses sur factures'!F7:F106,"REST SPE",'Dépenses sur factures'!N7:N106)</f>
        <v>0</v>
      </c>
    </row>
    <row r="8" spans="1:13" ht="36.75" customHeight="1" x14ac:dyDescent="0.25">
      <c r="A8" s="197"/>
      <c r="B8" s="32" t="s">
        <v>36</v>
      </c>
      <c r="C8" s="73" t="s">
        <v>13</v>
      </c>
      <c r="D8" s="59">
        <f>SUMIF('Dépenses sur factures'!F7:F106,"SOL EROS",'Dépenses sur factures'!N7:N106)</f>
        <v>0</v>
      </c>
    </row>
    <row r="9" spans="1:13" x14ac:dyDescent="0.25">
      <c r="A9" s="197"/>
      <c r="B9" s="32" t="s">
        <v>2</v>
      </c>
      <c r="C9" s="73" t="s">
        <v>12</v>
      </c>
      <c r="D9" s="59">
        <f>SUMIF('Dépenses sur factures'!F7:F106,"REST MM",'Dépenses sur factures'!N7:N110)</f>
        <v>0</v>
      </c>
    </row>
    <row r="10" spans="1:13" ht="30.75" thickBot="1" x14ac:dyDescent="0.3">
      <c r="A10" s="197"/>
      <c r="B10" s="33" t="s">
        <v>3</v>
      </c>
      <c r="C10" s="74" t="s">
        <v>15</v>
      </c>
      <c r="D10" s="60">
        <f>SUMIF('Dépenses sur factures'!F7:F106,"REST EAU",'Dépenses sur factures'!N7:N106)</f>
        <v>0</v>
      </c>
    </row>
    <row r="11" spans="1:13" ht="15.75" customHeight="1" thickBot="1" x14ac:dyDescent="0.3">
      <c r="A11" s="198"/>
      <c r="B11" s="192" t="s">
        <v>57</v>
      </c>
      <c r="C11" s="193"/>
      <c r="D11" s="58">
        <f>SUM(D5:D10)</f>
        <v>0</v>
      </c>
    </row>
    <row r="12" spans="1:13" ht="27" customHeight="1" thickBot="1" x14ac:dyDescent="0.3">
      <c r="A12" s="186" t="s">
        <v>70</v>
      </c>
      <c r="B12" s="187"/>
      <c r="C12" s="188"/>
      <c r="D12" s="61">
        <f>'Coûts indirects'!F9</f>
        <v>0</v>
      </c>
    </row>
    <row r="13" spans="1:13" ht="15.75" thickBot="1" x14ac:dyDescent="0.3">
      <c r="A13" s="186" t="s">
        <v>68</v>
      </c>
      <c r="B13" s="187"/>
      <c r="C13" s="188"/>
      <c r="D13" s="54">
        <f>SUM(D11:D12)</f>
        <v>0</v>
      </c>
    </row>
  </sheetData>
  <sheetProtection algorithmName="SHA-512" hashValue="cOJ66fDuWd1/2qslZaV+fO8dDYpCKdbcblzFQtbALQNaQw1govapeVAEvKpaRV6wN6/pergzrzcwELWUWD0lwg==" saltValue="114ou5VbCWBURjbshxGPDQ==" spinCount="100000" sheet="1" objects="1" scenarios="1"/>
  <mergeCells count="7">
    <mergeCell ref="A12:C12"/>
    <mergeCell ref="A13:C13"/>
    <mergeCell ref="A1:D1"/>
    <mergeCell ref="A2:D2"/>
    <mergeCell ref="B11:C11"/>
    <mergeCell ref="B3:D3"/>
    <mergeCell ref="A3:A11"/>
  </mergeCells>
  <pageMargins left="0.70866141732283472" right="0.70866141732283472" top="0.74803149606299213" bottom="0.74803149606299213" header="0.31496062992125984" footer="0.31496062992125984"/>
  <pageSetup paperSize="9" scale="58" orientation="portrait" r:id="rId1"/>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9449637-3B4F-4364-89D7-6972F8F634C9}">
  <sheetPr>
    <tabColor rgb="FFFF0000"/>
  </sheetPr>
  <dimension ref="A1:E7"/>
  <sheetViews>
    <sheetView workbookViewId="0">
      <selection activeCell="E14" sqref="E14"/>
    </sheetView>
  </sheetViews>
  <sheetFormatPr baseColWidth="10" defaultRowHeight="15" x14ac:dyDescent="0.25"/>
  <cols>
    <col min="1" max="1" width="23.5703125" customWidth="1"/>
    <col min="2" max="2" width="27.42578125" customWidth="1"/>
    <col min="3" max="3" width="29.85546875" customWidth="1"/>
    <col min="5" max="5" width="41.85546875" bestFit="1" customWidth="1"/>
  </cols>
  <sheetData>
    <row r="1" spans="1:5" ht="21.75" thickBot="1" x14ac:dyDescent="0.3">
      <c r="A1" s="2" t="s">
        <v>6</v>
      </c>
      <c r="B1" s="1" t="s">
        <v>4</v>
      </c>
      <c r="C1" s="1" t="s">
        <v>5</v>
      </c>
      <c r="D1" s="38" t="s">
        <v>28</v>
      </c>
      <c r="E1" s="38" t="s">
        <v>111</v>
      </c>
    </row>
    <row r="2" spans="1:5" ht="32.25" thickBot="1" x14ac:dyDescent="0.3">
      <c r="A2" s="2" t="s">
        <v>8</v>
      </c>
      <c r="B2" s="3" t="s">
        <v>73</v>
      </c>
      <c r="C2" s="3" t="s">
        <v>9</v>
      </c>
      <c r="D2" s="39" t="s">
        <v>8</v>
      </c>
      <c r="E2" s="39" t="s">
        <v>112</v>
      </c>
    </row>
    <row r="3" spans="1:5" ht="15.75" thickBot="1" x14ac:dyDescent="0.3">
      <c r="A3" s="5" t="s">
        <v>10</v>
      </c>
      <c r="B3" s="3" t="s">
        <v>36</v>
      </c>
      <c r="C3" s="41" t="s">
        <v>13</v>
      </c>
      <c r="D3" s="40" t="s">
        <v>10</v>
      </c>
      <c r="E3" s="40" t="s">
        <v>113</v>
      </c>
    </row>
    <row r="4" spans="1:5" ht="15.75" thickBot="1" x14ac:dyDescent="0.3">
      <c r="B4" s="3" t="s">
        <v>0</v>
      </c>
      <c r="C4" s="12" t="s">
        <v>7</v>
      </c>
      <c r="E4" s="38" t="s">
        <v>109</v>
      </c>
    </row>
    <row r="5" spans="1:5" ht="15.75" thickBot="1" x14ac:dyDescent="0.3">
      <c r="B5" s="3" t="s">
        <v>14</v>
      </c>
      <c r="C5" s="4" t="s">
        <v>15</v>
      </c>
      <c r="E5" s="39" t="s">
        <v>110</v>
      </c>
    </row>
    <row r="6" spans="1:5" ht="15.75" thickBot="1" x14ac:dyDescent="0.3">
      <c r="B6" s="3" t="s">
        <v>1</v>
      </c>
      <c r="C6" s="4" t="s">
        <v>11</v>
      </c>
    </row>
    <row r="7" spans="1:5" ht="15.75" thickBot="1" x14ac:dyDescent="0.3">
      <c r="B7" s="3" t="s">
        <v>2</v>
      </c>
      <c r="C7" s="4" t="s">
        <v>12</v>
      </c>
    </row>
  </sheetData>
  <sheetProtection algorithmName="SHA-512" hashValue="8G/kYCnNcP6mPHES60T+YEa5Gsavu3dojzUDUQXNhGSBFNlsr5KqgKtPa0L85GjpW855VBOpoQOVmrN0mf5mbg==" saltValue="d8OC+N2NLEYLuC4ivrHYmw==" spinCount="100000" sheet="1" objects="1" scenarios="1"/>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Feuilles de calcul</vt:lpstr>
      </vt:variant>
      <vt:variant>
        <vt:i4>6</vt:i4>
      </vt:variant>
      <vt:variant>
        <vt:lpstr>Plages nommées</vt:lpstr>
      </vt:variant>
      <vt:variant>
        <vt:i4>2</vt:i4>
      </vt:variant>
    </vt:vector>
  </HeadingPairs>
  <TitlesOfParts>
    <vt:vector size="8" baseType="lpstr">
      <vt:lpstr>Notice d'accueil</vt:lpstr>
      <vt:lpstr>Info</vt:lpstr>
      <vt:lpstr>Dépenses sur factures</vt:lpstr>
      <vt:lpstr>Coûts indirects</vt:lpstr>
      <vt:lpstr>Synthèse_des_dépenses</vt:lpstr>
      <vt:lpstr>LISTE</vt:lpstr>
      <vt:lpstr>'Coûts indirects'!Zone_d_impression</vt:lpstr>
      <vt:lpstr>Synthèse_des_dépenses!Zone_d_impression</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FROMAGEOT SANDRINE</dc:creator>
  <cp:lastModifiedBy>DOL ROMAIN</cp:lastModifiedBy>
  <cp:lastPrinted>2024-10-21T09:02:39Z</cp:lastPrinted>
  <dcterms:created xsi:type="dcterms:W3CDTF">2024-03-01T10:11:41Z</dcterms:created>
  <dcterms:modified xsi:type="dcterms:W3CDTF">2026-07-08T13:49:12Z</dcterms:modified>
</cp:coreProperties>
</file>